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1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Usuário\Downloads\SCDP\"/>
    </mc:Choice>
  </mc:AlternateContent>
  <xr:revisionPtr revIDLastSave="0" documentId="8_{0CE9740E-43A8-4BF6-9AB3-2C5F9009D338}" xr6:coauthVersionLast="45" xr6:coauthVersionMax="45" xr10:uidLastSave="{00000000-0000-0000-0000-000000000000}"/>
  <bookViews>
    <workbookView xWindow="0" yWindow="0" windowWidth="28800" windowHeight="12225" tabRatio="989" firstSheet="31" activeTab="31" xr2:uid="{00000000-000D-0000-FFFF-FFFF00000000}"/>
  </bookViews>
  <sheets>
    <sheet name="Sheet21" sheetId="71" state="hidden" r:id="rId1"/>
    <sheet name="Sheet18" sheetId="68" state="hidden" r:id="rId2"/>
    <sheet name="Sheet1" sheetId="57" state="hidden" r:id="rId3"/>
    <sheet name="Sheet8" sheetId="2" state="hidden" r:id="rId4"/>
    <sheet name="Sheet9" sheetId="3" state="hidden" r:id="rId5"/>
    <sheet name="Sheet10" sheetId="4" state="hidden" r:id="rId6"/>
    <sheet name="Sheet11" sheetId="5" state="hidden" r:id="rId7"/>
    <sheet name="Sheet12" sheetId="6" state="hidden" r:id="rId8"/>
    <sheet name="Indice" sheetId="1" r:id="rId9"/>
    <sheet name="PROPADM" sheetId="7" r:id="rId10"/>
    <sheet name="Sheet3" sheetId="58" state="hidden" r:id="rId11"/>
    <sheet name="P2CEM" sheetId="16" r:id="rId12"/>
    <sheet name="PPGAGRI" sheetId="8" r:id="rId13"/>
    <sheet name="Sheet4" sheetId="59" state="hidden" r:id="rId14"/>
    <sheet name="P03" sheetId="9" state="hidden" r:id="rId15"/>
    <sheet name="PPGA" sheetId="10" r:id="rId16"/>
    <sheet name="Sheet5" sheetId="60" state="hidden" r:id="rId17"/>
    <sheet name="PROARQ" sheetId="11" r:id="rId18"/>
    <sheet name="Sheet6" sheetId="61" state="hidden" r:id="rId19"/>
    <sheet name="PROBP" sheetId="12" r:id="rId20"/>
    <sheet name="Sheet7" sheetId="62" state="hidden" r:id="rId21"/>
    <sheet name="Sheet13" sheetId="63" state="hidden" r:id="rId22"/>
    <sheet name="PROBIO" sheetId="14" r:id="rId23"/>
    <sheet name="Sheet14" sheetId="64" state="hidden" r:id="rId24"/>
    <sheet name="PROCC" sheetId="15" r:id="rId25"/>
    <sheet name="Sheet15" sheetId="65" state="hidden" r:id="rId26"/>
    <sheet name="Sheet16" sheetId="66" state="hidden" r:id="rId27"/>
    <sheet name="Sheet17" sheetId="67" state="hidden" r:id="rId28"/>
    <sheet name="PROCTA" sheetId="17" r:id="rId29"/>
    <sheet name="PPGCAS" sheetId="18" r:id="rId30"/>
    <sheet name="PPGCR" sheetId="19" r:id="rId31"/>
    <sheet name="PPGCS" sheetId="20" r:id="rId32"/>
    <sheet name="PPGCF" sheetId="21" r:id="rId33"/>
    <sheet name="Sheet19" sheetId="69" state="hidden" r:id="rId34"/>
    <sheet name="PROCFIS" sheetId="22" r:id="rId35"/>
    <sheet name="PPGCOM" sheetId="24" r:id="rId36"/>
    <sheet name="PRODEMA" sheetId="25" r:id="rId37"/>
    <sheet name="Sheet20" sheetId="70" state="hidden" r:id="rId38"/>
    <sheet name="PRODIR" sheetId="26" r:id="rId39"/>
    <sheet name="NUPEC" sheetId="27" r:id="rId40"/>
    <sheet name="PPEC" sheetId="28" r:id="rId41"/>
    <sheet name="PPGED" sheetId="29" r:id="rId42"/>
    <sheet name="PPGEF" sheetId="30" r:id="rId43"/>
    <sheet name="PROEC" sheetId="31" r:id="rId44"/>
    <sheet name="PROEE" sheetId="32" r:id="rId45"/>
    <sheet name="PEQ" sheetId="33" r:id="rId46"/>
    <sheet name="PPGECIMA" sheetId="34" r:id="rId47"/>
    <sheet name="PPGEN" sheetId="35" r:id="rId48"/>
    <sheet name="PPGF" sheetId="36" r:id="rId49"/>
    <sheet name="PPGFI" sheetId="37" r:id="rId50"/>
    <sheet name="PGAB" sheetId="38" r:id="rId51"/>
    <sheet name="PPGEO" sheetId="39" r:id="rId52"/>
    <sheet name="PROHIS" sheetId="40" r:id="rId53"/>
    <sheet name="PPGL" sheetId="41" r:id="rId54"/>
    <sheet name="PROMAT" sheetId="42" r:id="rId55"/>
    <sheet name="PRODONTO" sheetId="43" r:id="rId56"/>
    <sheet name="PPGPI" sheetId="49" r:id="rId57"/>
    <sheet name="PPGPSI" sheetId="44" r:id="rId58"/>
    <sheet name="PPGQ" sheetId="45" r:id="rId59"/>
    <sheet name="PRORH" sheetId="46" r:id="rId60"/>
    <sheet name="PROSS" sheetId="47" r:id="rId61"/>
    <sheet name="PPGS" sheetId="23" r:id="rId62"/>
    <sheet name="PROZOOTEC" sheetId="48" r:id="rId63"/>
    <sheet name="PPGCI" sheetId="13" r:id="rId64"/>
    <sheet name="PPGECIA" sheetId="50" r:id="rId65"/>
    <sheet name="Sheet2" sheetId="51" state="hidden" r:id="rId66"/>
    <sheet name="Distr" sheetId="52" state="hidden" r:id="rId67"/>
    <sheet name="PPGCINE" sheetId="53" r:id="rId68"/>
    <sheet name="PPGCULT" sheetId="84" r:id="rId69"/>
    <sheet name="PPGCNUT" sheetId="54" r:id="rId70"/>
    <sheet name="PROPEC" sheetId="72" r:id="rId71"/>
    <sheet name="PROFLETRAS_SCR" sheetId="73" r:id="rId72"/>
    <sheet name="PROFLETRAS_ITA" sheetId="74" r:id="rId73"/>
    <sheet name="PROFHISTORIA" sheetId="85" r:id="rId74"/>
    <sheet name="PROFMAT" sheetId="87" r:id="rId75"/>
    <sheet name="PROFIAP" sheetId="82" r:id="rId76"/>
    <sheet name="PROFCIAMB" sheetId="89" r:id="rId77"/>
    <sheet name="POSGRAP" sheetId="55" r:id="rId78"/>
    <sheet name="Sheet23" sheetId="76" state="hidden" r:id="rId79"/>
    <sheet name="Idiomas Sem Fonteiras" sheetId="88" r:id="rId80"/>
    <sheet name="SALDOS FINAIS" sheetId="56" r:id="rId81"/>
    <sheet name="DESPESAS AUXÍLIO E AJUDA" sheetId="90" r:id="rId82"/>
  </sheets>
  <definedNames>
    <definedName name="__xlnm._FilterDatabase" localSheetId="63">PPGCI!#REF!</definedName>
    <definedName name="__xlnm._FilterDatabase" localSheetId="49">PPGFI!#REF!</definedName>
    <definedName name="__xlnm._FilterDatabase" localSheetId="36">PRODEMA!#REF!</definedName>
    <definedName name="__xlnm.Print_Area" localSheetId="77">POSGRAP!#REF!</definedName>
    <definedName name="__xlnm.Print_Area" localSheetId="32">PPGCF!#REF!</definedName>
    <definedName name="__xlnm.Print_Area" localSheetId="41">PPGED!#REF!</definedName>
    <definedName name="__xlnm.Print_Area" localSheetId="51">PPGEO!#REF!</definedName>
    <definedName name="__xlnm.Print_Area" localSheetId="61">PPGS!#REF!</definedName>
    <definedName name="__xlnm.Print_Area" localSheetId="36">PRODEMA!#REF!</definedName>
    <definedName name="__xlnm.Print_Area_0" localSheetId="77">POSGRAP!#REF!</definedName>
    <definedName name="__xlnm.Print_Area_0" localSheetId="32">PPGCF!#REF!</definedName>
    <definedName name="__xlnm.Print_Area_0" localSheetId="41">PPGED!#REF!</definedName>
    <definedName name="__xlnm.Print_Area_0" localSheetId="51">PPGEO!#REF!</definedName>
    <definedName name="__xlnm.Print_Area_0" localSheetId="61">PPGS!#REF!</definedName>
    <definedName name="__xlnm.Print_Area_0" localSheetId="36">PRODEMA!#REF!</definedName>
    <definedName name="__xlnm.Print_Area_0_0" localSheetId="77">POSGRAP!#REF!</definedName>
    <definedName name="__xlnm.Print_Area_0_0" localSheetId="32">PPGCF!#REF!</definedName>
    <definedName name="__xlnm.Print_Area_0_0" localSheetId="41">PPGED!#REF!</definedName>
    <definedName name="__xlnm.Print_Area_0_0" localSheetId="51">PPGEO!#REF!</definedName>
    <definedName name="__xlnm.Print_Area_0_0" localSheetId="61">PPGS!#REF!</definedName>
    <definedName name="__xlnm.Print_Area_0_0" localSheetId="36">PRODEMA!#REF!</definedName>
    <definedName name="__xlnm.Print_Area_0_0_0" localSheetId="77">POSGRAP!#REF!</definedName>
    <definedName name="__xlnm.Print_Area_0_0_0" localSheetId="32">PPGCF!#REF!</definedName>
    <definedName name="__xlnm.Print_Area_0_0_0" localSheetId="41">PPGED!#REF!</definedName>
    <definedName name="__xlnm.Print_Area_0_0_0" localSheetId="51">PPGEO!#REF!</definedName>
    <definedName name="__xlnm.Print_Area_0_0_0" localSheetId="61">PPGS!#REF!</definedName>
    <definedName name="__xlnm.Print_Area_0_0_0" localSheetId="36">PRODEMA!#REF!</definedName>
    <definedName name="__xlnm.Print_Area_0_0_0_0" localSheetId="77">POSGRAP!#REF!</definedName>
    <definedName name="__xlnm.Print_Area_0_0_0_0" localSheetId="32">PPGCF!#REF!</definedName>
    <definedName name="__xlnm.Print_Area_0_0_0_0" localSheetId="41">PPGED!#REF!</definedName>
    <definedName name="__xlnm.Print_Area_0_0_0_0" localSheetId="51">PPGEO!#REF!</definedName>
    <definedName name="__xlnm.Print_Area_0_0_0_0" localSheetId="61">PPGS!#REF!</definedName>
    <definedName name="__xlnm.Print_Area_0_0_0_0" localSheetId="36">PRODEMA!#REF!</definedName>
    <definedName name="__xlnm.Print_Area_0_0_0_0_0" localSheetId="77">POSGRAP!#REF!</definedName>
    <definedName name="__xlnm.Print_Area_0_0_0_0_0" localSheetId="32">PPGCF!#REF!</definedName>
    <definedName name="__xlnm.Print_Area_0_0_0_0_0" localSheetId="41">PPGED!#REF!</definedName>
    <definedName name="__xlnm.Print_Area_0_0_0_0_0" localSheetId="51">PPGEO!#REF!</definedName>
    <definedName name="__xlnm.Print_Area_0_0_0_0_0" localSheetId="61">PPGS!#REF!</definedName>
    <definedName name="__xlnm.Print_Area_0_0_0_0_0" localSheetId="36">PRODEMA!#REF!</definedName>
    <definedName name="__xlnm.Print_Area_0_0_0_0_0_0" localSheetId="77">POSGRAP!#REF!</definedName>
    <definedName name="__xlnm.Print_Area_0_0_0_0_0_0" localSheetId="32">PPGCF!#REF!</definedName>
    <definedName name="__xlnm.Print_Area_0_0_0_0_0_0" localSheetId="41">PPGED!#REF!</definedName>
    <definedName name="__xlnm.Print_Area_0_0_0_0_0_0" localSheetId="51">PPGEO!#REF!</definedName>
    <definedName name="__xlnm.Print_Area_0_0_0_0_0_0" localSheetId="61">PPGS!#REF!</definedName>
    <definedName name="__xlnm.Print_Area_0_0_0_0_0_0" localSheetId="36">PRODEMA!#REF!</definedName>
    <definedName name="__xlnm.Print_Area_0_0_0_0_0_0_0" localSheetId="77">POSGRAP!#REF!</definedName>
    <definedName name="__xlnm.Print_Area_0_0_0_0_0_0_0" localSheetId="32">PPGCF!#REF!</definedName>
    <definedName name="__xlnm.Print_Area_0_0_0_0_0_0_0" localSheetId="41">PPGED!#REF!</definedName>
    <definedName name="__xlnm.Print_Area_0_0_0_0_0_0_0" localSheetId="51">PPGEO!#REF!</definedName>
    <definedName name="__xlnm.Print_Area_0_0_0_0_0_0_0" localSheetId="61">PPGS!#REF!</definedName>
    <definedName name="__xlnm.Print_Area_0_0_0_0_0_0_0" localSheetId="36">PRODEMA!#REF!</definedName>
    <definedName name="__xlnm.Print_Area_0_0_0_0_0_0_0_0" localSheetId="77">POSGRAP!#REF!</definedName>
    <definedName name="__xlnm.Print_Area_0_0_0_0_0_0_0_0" localSheetId="32">PPGCF!#REF!</definedName>
    <definedName name="__xlnm.Print_Area_0_0_0_0_0_0_0_0" localSheetId="41">PPGED!#REF!</definedName>
    <definedName name="__xlnm.Print_Area_0_0_0_0_0_0_0_0" localSheetId="51">PPGEO!#REF!</definedName>
    <definedName name="__xlnm.Print_Area_0_0_0_0_0_0_0_0" localSheetId="61">PPGS!#REF!</definedName>
    <definedName name="__xlnm.Print_Area_0_0_0_0_0_0_0_0" localSheetId="36">PRODEMA!#REF!</definedName>
    <definedName name="_xlnm._FilterDatabase" localSheetId="8" hidden="1">Indice!$A$2:$C$47</definedName>
    <definedName name="_xlnm.Print_Area" localSheetId="77">POSGRAP!#REF!</definedName>
    <definedName name="_xlnm.Print_Area" localSheetId="32">PPGCF!#REF!</definedName>
    <definedName name="_xlnm.Print_Area" localSheetId="41">PPGED!#REF!</definedName>
    <definedName name="_xlnm.Print_Area" localSheetId="51">PPGEO!#REF!</definedName>
    <definedName name="_xlnm.Print_Area" localSheetId="61">PPGS!#REF!</definedName>
    <definedName name="_xlnm.Print_Area" localSheetId="34">PROCFIS!#REF!</definedName>
    <definedName name="_xlnm.Print_Area" localSheetId="36">PRODEMA!#REF!</definedName>
    <definedName name="Z_9136D788_8883_4E51_8DA8_5BFE4753DE97_.wvu.FilterData" localSheetId="8" hidden="1">Indice!$A$2:$C$47</definedName>
    <definedName name="Z_9136D788_8883_4E51_8DA8_5BFE4753DE97_.wvu.PrintArea" localSheetId="77" hidden="1">POSGRAP!#REF!</definedName>
    <definedName name="Z_9136D788_8883_4E51_8DA8_5BFE4753DE97_.wvu.PrintArea" localSheetId="32" hidden="1">PPGCF!#REF!</definedName>
    <definedName name="Z_9136D788_8883_4E51_8DA8_5BFE4753DE97_.wvu.PrintArea" localSheetId="41" hidden="1">PPGED!#REF!</definedName>
    <definedName name="Z_9136D788_8883_4E51_8DA8_5BFE4753DE97_.wvu.PrintArea" localSheetId="51" hidden="1">PPGEO!#REF!</definedName>
    <definedName name="Z_9136D788_8883_4E51_8DA8_5BFE4753DE97_.wvu.PrintArea" localSheetId="61" hidden="1">PPGS!#REF!</definedName>
    <definedName name="Z_9136D788_8883_4E51_8DA8_5BFE4753DE97_.wvu.PrintArea" localSheetId="34" hidden="1">PROCFIS!#REF!</definedName>
    <definedName name="Z_9136D788_8883_4E51_8DA8_5BFE4753DE97_.wvu.PrintArea" localSheetId="36" hidden="1">PRODEMA!#REF!</definedName>
  </definedNames>
  <calcPr calcId="191028" calcCompleted="0" concurrentCalc="0"/>
  <customWorkbookViews>
    <customWorkbookView name="pc - Modo de exibição pessoal" guid="{9136D788-8883-4E51-8DA8-5BFE4753DE97}" mergeInterval="0" personalView="1" maximized="1" xWindow="1" yWindow="1" windowWidth="1596" windowHeight="670" tabRatio="98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20" l="1"/>
  <c r="D88" i="20"/>
  <c r="C55" i="90" l="1"/>
  <c r="C54" i="90"/>
  <c r="C51" i="90"/>
  <c r="C50" i="90"/>
  <c r="C49" i="90"/>
  <c r="C42" i="90"/>
  <c r="C40" i="90"/>
  <c r="C37" i="90"/>
  <c r="C26" i="90"/>
  <c r="C14" i="90"/>
  <c r="B55" i="90"/>
  <c r="B54" i="90"/>
  <c r="B51" i="90"/>
  <c r="B50" i="90"/>
  <c r="B49" i="90"/>
  <c r="B40" i="90"/>
  <c r="B37" i="90"/>
  <c r="B26" i="90"/>
  <c r="B14" i="90"/>
  <c r="A34" i="90"/>
  <c r="A35" i="90"/>
  <c r="A36" i="90"/>
  <c r="A37" i="90"/>
  <c r="A38" i="90"/>
  <c r="A39" i="90"/>
  <c r="A40" i="90"/>
  <c r="A41" i="90"/>
  <c r="A42" i="90"/>
  <c r="A43" i="90"/>
  <c r="A44" i="90"/>
  <c r="A45" i="90"/>
  <c r="A46" i="90"/>
  <c r="A47" i="90"/>
  <c r="A48" i="90"/>
  <c r="A49" i="90"/>
  <c r="A50" i="90"/>
  <c r="A51" i="90"/>
  <c r="A52" i="90"/>
  <c r="A53" i="90"/>
  <c r="A54" i="90"/>
  <c r="A55" i="90"/>
  <c r="A56" i="90"/>
  <c r="A19" i="90"/>
  <c r="A20" i="90"/>
  <c r="A21" i="90"/>
  <c r="A22" i="90"/>
  <c r="A23" i="90"/>
  <c r="A24" i="90"/>
  <c r="A25" i="90"/>
  <c r="A26" i="90"/>
  <c r="A27" i="90"/>
  <c r="A28" i="90"/>
  <c r="A29" i="90"/>
  <c r="A30" i="90"/>
  <c r="A31" i="90"/>
  <c r="A32" i="90"/>
  <c r="A33" i="90"/>
  <c r="A4" i="90"/>
  <c r="A5" i="90"/>
  <c r="A6" i="90"/>
  <c r="A7" i="90"/>
  <c r="A8" i="90"/>
  <c r="A9" i="90"/>
  <c r="A10" i="90"/>
  <c r="A11" i="90"/>
  <c r="A12" i="90"/>
  <c r="A13" i="90"/>
  <c r="A14" i="90"/>
  <c r="A15" i="90"/>
  <c r="A16" i="90"/>
  <c r="A17" i="90"/>
  <c r="A18" i="90"/>
  <c r="A3" i="90"/>
  <c r="G88" i="20" l="1"/>
  <c r="C15" i="90" s="1"/>
  <c r="F88" i="20"/>
  <c r="B15" i="90" s="1"/>
  <c r="F16" i="55" l="1"/>
  <c r="B56" i="90" s="1"/>
  <c r="F52" i="29" l="1"/>
  <c r="B23" i="90" s="1"/>
  <c r="D26" i="88" l="1"/>
  <c r="E26" i="88"/>
  <c r="F26" i="88"/>
  <c r="G26" i="88"/>
  <c r="D27" i="88"/>
  <c r="D28" i="88"/>
  <c r="D16" i="55"/>
  <c r="E16" i="55"/>
  <c r="G16" i="55"/>
  <c r="C56" i="90" s="1"/>
  <c r="D17" i="55"/>
  <c r="D18" i="55"/>
  <c r="D56" i="56" s="1"/>
  <c r="D26" i="89"/>
  <c r="E26" i="89"/>
  <c r="F26" i="89"/>
  <c r="G26" i="89"/>
  <c r="D27" i="89"/>
  <c r="D28" i="89"/>
  <c r="D49" i="56" s="1"/>
  <c r="D26" i="82"/>
  <c r="E26" i="82"/>
  <c r="F26" i="82"/>
  <c r="G26" i="82"/>
  <c r="D27" i="82"/>
  <c r="D28" i="82"/>
  <c r="D54" i="56" s="1"/>
  <c r="D26" i="87"/>
  <c r="E26" i="87"/>
  <c r="F26" i="87"/>
  <c r="G26" i="87"/>
  <c r="D27" i="87"/>
  <c r="D28" i="87"/>
  <c r="D55" i="56" s="1"/>
  <c r="D26" i="85"/>
  <c r="E26" i="85"/>
  <c r="F26" i="85"/>
  <c r="G26" i="85"/>
  <c r="D27" i="85"/>
  <c r="D28" i="85"/>
  <c r="D51" i="56" s="1"/>
  <c r="D15" i="74"/>
  <c r="E15" i="74"/>
  <c r="F15" i="74"/>
  <c r="B53" i="90" s="1"/>
  <c r="G15" i="74"/>
  <c r="C53" i="90" s="1"/>
  <c r="D16" i="74"/>
  <c r="D17" i="74"/>
  <c r="D53" i="56" s="1"/>
  <c r="D20" i="73"/>
  <c r="E20" i="73"/>
  <c r="F20" i="73"/>
  <c r="B52" i="90" s="1"/>
  <c r="G20" i="73"/>
  <c r="C52" i="90" s="1"/>
  <c r="D21" i="73"/>
  <c r="D22" i="73"/>
  <c r="D52" i="56" s="1"/>
  <c r="D26" i="72"/>
  <c r="E26" i="72"/>
  <c r="F26" i="72"/>
  <c r="G26" i="72"/>
  <c r="D27" i="72"/>
  <c r="D28" i="72"/>
  <c r="D50" i="56" s="1"/>
  <c r="D21" i="54"/>
  <c r="E21" i="54"/>
  <c r="F21" i="54"/>
  <c r="B13" i="90" s="1"/>
  <c r="G21" i="54"/>
  <c r="C13" i="90" s="1"/>
  <c r="D22" i="54"/>
  <c r="D23" i="54"/>
  <c r="D13" i="56" s="1"/>
  <c r="D26" i="84"/>
  <c r="E26" i="84"/>
  <c r="F26" i="84"/>
  <c r="G26" i="84"/>
  <c r="D27" i="84"/>
  <c r="D28" i="84"/>
  <c r="D37" i="56" s="1"/>
  <c r="D19" i="53"/>
  <c r="E19" i="53"/>
  <c r="F19" i="53"/>
  <c r="B36" i="90" s="1"/>
  <c r="G19" i="53"/>
  <c r="C36" i="90" s="1"/>
  <c r="D20" i="53"/>
  <c r="D21" i="53"/>
  <c r="D36" i="56" s="1"/>
  <c r="D26" i="50"/>
  <c r="E26" i="50"/>
  <c r="F26" i="50"/>
  <c r="G26" i="50"/>
  <c r="D27" i="50"/>
  <c r="D28" i="50"/>
  <c r="D26" i="56" s="1"/>
  <c r="D39" i="49"/>
  <c r="E39" i="49"/>
  <c r="F39" i="49"/>
  <c r="B41" i="90" s="1"/>
  <c r="G39" i="49"/>
  <c r="C41" i="90" s="1"/>
  <c r="D40" i="49"/>
  <c r="D41" i="49"/>
  <c r="D41" i="56" s="1"/>
  <c r="D24" i="48"/>
  <c r="E24" i="48"/>
  <c r="F24" i="48"/>
  <c r="B47" i="90" s="1"/>
  <c r="G24" i="48"/>
  <c r="C47" i="90" s="1"/>
  <c r="D25" i="48"/>
  <c r="D26" i="48"/>
  <c r="D47" i="56" s="1"/>
  <c r="D29" i="23"/>
  <c r="E29" i="23"/>
  <c r="F29" i="23"/>
  <c r="B46" i="90" s="1"/>
  <c r="G29" i="23"/>
  <c r="C46" i="90" s="1"/>
  <c r="D30" i="23"/>
  <c r="D31" i="23"/>
  <c r="D46" i="56" s="1"/>
  <c r="D18" i="47"/>
  <c r="E18" i="47"/>
  <c r="F18" i="47"/>
  <c r="B45" i="90" s="1"/>
  <c r="G18" i="47"/>
  <c r="C45" i="90" s="1"/>
  <c r="D19" i="47"/>
  <c r="D20" i="47"/>
  <c r="D45" i="56" s="1"/>
  <c r="D22" i="46"/>
  <c r="E22" i="46"/>
  <c r="F22" i="46"/>
  <c r="B44" i="90" s="1"/>
  <c r="G22" i="46"/>
  <c r="C44" i="90" s="1"/>
  <c r="D23" i="46"/>
  <c r="D24" i="46"/>
  <c r="D44" i="56" s="1"/>
  <c r="D28" i="45"/>
  <c r="E28" i="45"/>
  <c r="F28" i="45"/>
  <c r="B43" i="90" s="1"/>
  <c r="G28" i="45"/>
  <c r="C43" i="90" s="1"/>
  <c r="D29" i="45"/>
  <c r="D30" i="45"/>
  <c r="D43" i="56" s="1"/>
  <c r="D14" i="44"/>
  <c r="E14" i="44"/>
  <c r="F14" i="44"/>
  <c r="B42" i="90" s="1"/>
  <c r="G14" i="44"/>
  <c r="D15" i="44"/>
  <c r="D16" i="44"/>
  <c r="D42" i="56" s="1"/>
  <c r="D26" i="43"/>
  <c r="E26" i="43"/>
  <c r="F26" i="43"/>
  <c r="G26" i="43"/>
  <c r="D27" i="43"/>
  <c r="D28" i="43"/>
  <c r="D40" i="56" s="1"/>
  <c r="D16" i="42"/>
  <c r="E16" i="42"/>
  <c r="F16" i="42"/>
  <c r="B39" i="90" s="1"/>
  <c r="G16" i="42"/>
  <c r="C39" i="90" s="1"/>
  <c r="D17" i="42"/>
  <c r="D18" i="42"/>
  <c r="D39" i="56" s="1"/>
  <c r="D27" i="41"/>
  <c r="E27" i="41"/>
  <c r="F27" i="41"/>
  <c r="B38" i="90" s="1"/>
  <c r="G27" i="41"/>
  <c r="C38" i="90" s="1"/>
  <c r="D28" i="41"/>
  <c r="D29" i="41"/>
  <c r="D38" i="56" s="1"/>
  <c r="D16" i="40"/>
  <c r="E16" i="40"/>
  <c r="F16" i="40"/>
  <c r="B35" i="90" s="1"/>
  <c r="G16" i="40"/>
  <c r="C35" i="90" s="1"/>
  <c r="D17" i="40"/>
  <c r="D18" i="40"/>
  <c r="D35" i="56" s="1"/>
  <c r="D33" i="39"/>
  <c r="E33" i="39"/>
  <c r="F33" i="39"/>
  <c r="B34" i="90" s="1"/>
  <c r="G33" i="39"/>
  <c r="C34" i="90" s="1"/>
  <c r="D34" i="39"/>
  <c r="D35" i="39"/>
  <c r="D34" i="56" s="1"/>
  <c r="D17" i="38"/>
  <c r="E17" i="38"/>
  <c r="F17" i="38"/>
  <c r="B33" i="90" s="1"/>
  <c r="G17" i="38"/>
  <c r="C33" i="90" s="1"/>
  <c r="D18" i="38"/>
  <c r="D19" i="38"/>
  <c r="D33" i="56" s="1"/>
  <c r="D34" i="37"/>
  <c r="E34" i="37"/>
  <c r="F34" i="37"/>
  <c r="B32" i="90" s="1"/>
  <c r="G34" i="37"/>
  <c r="C32" i="90" s="1"/>
  <c r="D35" i="37"/>
  <c r="D36" i="37"/>
  <c r="D32" i="56" s="1"/>
  <c r="D16" i="36"/>
  <c r="E16" i="36"/>
  <c r="F16" i="36"/>
  <c r="B31" i="90" s="1"/>
  <c r="G16" i="36"/>
  <c r="C31" i="90" s="1"/>
  <c r="D17" i="36"/>
  <c r="D18" i="36"/>
  <c r="D31" i="56" s="1"/>
  <c r="D12" i="35"/>
  <c r="E12" i="35"/>
  <c r="F12" i="35"/>
  <c r="B25" i="90" s="1"/>
  <c r="G12" i="35"/>
  <c r="C25" i="90" s="1"/>
  <c r="D13" i="35"/>
  <c r="D14" i="35"/>
  <c r="D25" i="56" s="1"/>
  <c r="D18" i="34"/>
  <c r="E18" i="34"/>
  <c r="F18" i="34"/>
  <c r="B30" i="90" s="1"/>
  <c r="G18" i="34"/>
  <c r="C30" i="90" s="1"/>
  <c r="D19" i="34"/>
  <c r="D20" i="34"/>
  <c r="D30" i="56" s="1"/>
  <c r="D21" i="33"/>
  <c r="E21" i="33"/>
  <c r="F21" i="33"/>
  <c r="B29" i="90" s="1"/>
  <c r="G21" i="33"/>
  <c r="C29" i="90" s="1"/>
  <c r="D22" i="33"/>
  <c r="D23" i="33"/>
  <c r="D29" i="56" s="1"/>
  <c r="D16" i="32"/>
  <c r="E16" i="32"/>
  <c r="F16" i="32"/>
  <c r="B28" i="90" s="1"/>
  <c r="G16" i="32"/>
  <c r="C28" i="90" s="1"/>
  <c r="D17" i="32"/>
  <c r="D18" i="32"/>
  <c r="D28" i="56" s="1"/>
  <c r="D14" i="31"/>
  <c r="E14" i="31"/>
  <c r="F14" i="31"/>
  <c r="B27" i="90" s="1"/>
  <c r="G14" i="31"/>
  <c r="C27" i="90" s="1"/>
  <c r="D15" i="31"/>
  <c r="D16" i="31"/>
  <c r="D27" i="56" s="1"/>
  <c r="D22" i="30"/>
  <c r="E22" i="30"/>
  <c r="F22" i="30"/>
  <c r="B24" i="90" s="1"/>
  <c r="G22" i="30"/>
  <c r="C24" i="90" s="1"/>
  <c r="D23" i="30"/>
  <c r="D24" i="30"/>
  <c r="D24" i="56" s="1"/>
  <c r="D52" i="29"/>
  <c r="E52" i="29"/>
  <c r="G52" i="29"/>
  <c r="C23" i="90" s="1"/>
  <c r="D53" i="29"/>
  <c r="D54" i="29"/>
  <c r="D23" i="56" s="1"/>
  <c r="D31" i="28"/>
  <c r="E31" i="28"/>
  <c r="F31" i="28"/>
  <c r="B22" i="90" s="1"/>
  <c r="G31" i="28"/>
  <c r="C22" i="90" s="1"/>
  <c r="D32" i="28"/>
  <c r="D33" i="28"/>
  <c r="D22" i="56" s="1"/>
  <c r="D12" i="27"/>
  <c r="E12" i="27"/>
  <c r="F12" i="27"/>
  <c r="B21" i="90" s="1"/>
  <c r="G12" i="27"/>
  <c r="C21" i="90" s="1"/>
  <c r="D13" i="27"/>
  <c r="D14" i="27"/>
  <c r="D21" i="56" s="1"/>
  <c r="D21" i="26"/>
  <c r="E21" i="26"/>
  <c r="F21" i="26"/>
  <c r="B20" i="90" s="1"/>
  <c r="G21" i="26"/>
  <c r="C20" i="90" s="1"/>
  <c r="D22" i="26"/>
  <c r="D23" i="26"/>
  <c r="D20" i="56" s="1"/>
  <c r="D43" i="25"/>
  <c r="E43" i="25"/>
  <c r="F43" i="25"/>
  <c r="B19" i="90" s="1"/>
  <c r="G43" i="25"/>
  <c r="C19" i="90" s="1"/>
  <c r="D44" i="25"/>
  <c r="D45" i="25"/>
  <c r="D19" i="56" s="1"/>
  <c r="D23" i="24"/>
  <c r="E23" i="24"/>
  <c r="F23" i="24"/>
  <c r="B18" i="90" s="1"/>
  <c r="G23" i="24"/>
  <c r="C18" i="90" s="1"/>
  <c r="D24" i="24"/>
  <c r="D25" i="24"/>
  <c r="D18" i="56" s="1"/>
  <c r="D28" i="22"/>
  <c r="E28" i="22"/>
  <c r="F28" i="22"/>
  <c r="B17" i="90" s="1"/>
  <c r="G28" i="22"/>
  <c r="C17" i="90" s="1"/>
  <c r="D29" i="22"/>
  <c r="D30" i="22"/>
  <c r="D17" i="56" s="1"/>
  <c r="D46" i="21"/>
  <c r="E46" i="21"/>
  <c r="F46" i="21"/>
  <c r="B16" i="90" s="1"/>
  <c r="G46" i="21"/>
  <c r="C16" i="90" s="1"/>
  <c r="D47" i="21"/>
  <c r="D48" i="21"/>
  <c r="D16" i="56" s="1"/>
  <c r="D89" i="20"/>
  <c r="D90" i="20"/>
  <c r="D15" i="56" s="1"/>
  <c r="D26" i="19"/>
  <c r="E26" i="19"/>
  <c r="F26" i="19"/>
  <c r="G26" i="19"/>
  <c r="D27" i="19"/>
  <c r="D28" i="19"/>
  <c r="D14" i="56" s="1"/>
  <c r="D16" i="18"/>
  <c r="E16" i="18"/>
  <c r="F16" i="18"/>
  <c r="B12" i="90" s="1"/>
  <c r="G16" i="18"/>
  <c r="C12" i="90" s="1"/>
  <c r="D17" i="18"/>
  <c r="D18" i="18"/>
  <c r="D12" i="56" s="1"/>
  <c r="D23" i="17"/>
  <c r="E23" i="17"/>
  <c r="F23" i="17"/>
  <c r="B11" i="90" s="1"/>
  <c r="G23" i="17"/>
  <c r="C11" i="90" s="1"/>
  <c r="D24" i="17"/>
  <c r="D25" i="17"/>
  <c r="D11" i="56" s="1"/>
  <c r="D26" i="15"/>
  <c r="E26" i="15"/>
  <c r="F26" i="15"/>
  <c r="B9" i="90" s="1"/>
  <c r="G26" i="15"/>
  <c r="C9" i="90" s="1"/>
  <c r="D27" i="15"/>
  <c r="D28" i="15"/>
  <c r="D9" i="56" s="1"/>
  <c r="D15" i="14"/>
  <c r="E15" i="14"/>
  <c r="F15" i="14"/>
  <c r="B8" i="90" s="1"/>
  <c r="G15" i="14"/>
  <c r="C8" i="90" s="1"/>
  <c r="D16" i="14"/>
  <c r="D17" i="14"/>
  <c r="D8" i="56" s="1"/>
  <c r="D26" i="13"/>
  <c r="E26" i="13"/>
  <c r="F26" i="13"/>
  <c r="G26" i="13"/>
  <c r="D27" i="13"/>
  <c r="D28" i="13"/>
  <c r="D48" i="56" s="1"/>
  <c r="D18" i="12"/>
  <c r="E18" i="12"/>
  <c r="F18" i="12"/>
  <c r="B7" i="90" s="1"/>
  <c r="G18" i="12"/>
  <c r="C7" i="90" s="1"/>
  <c r="D19" i="12"/>
  <c r="D20" i="12"/>
  <c r="D7" i="56" s="1"/>
  <c r="D20" i="11"/>
  <c r="E20" i="11"/>
  <c r="F20" i="11"/>
  <c r="B6" i="90" s="1"/>
  <c r="G20" i="11"/>
  <c r="C6" i="90" s="1"/>
  <c r="D21" i="11"/>
  <c r="D22" i="11"/>
  <c r="D6" i="56" s="1"/>
  <c r="D15" i="10"/>
  <c r="E15" i="10"/>
  <c r="F15" i="10"/>
  <c r="B5" i="90" s="1"/>
  <c r="G15" i="10"/>
  <c r="C5" i="90" s="1"/>
  <c r="D16" i="10"/>
  <c r="D17" i="10"/>
  <c r="D5" i="56" s="1"/>
  <c r="D49" i="8"/>
  <c r="E49" i="8"/>
  <c r="F49" i="8"/>
  <c r="B4" i="90" s="1"/>
  <c r="G49" i="8"/>
  <c r="C4" i="90" s="1"/>
  <c r="D50" i="8"/>
  <c r="D51" i="8"/>
  <c r="D4" i="56" s="1"/>
  <c r="D24" i="16"/>
  <c r="E24" i="16"/>
  <c r="F24" i="16"/>
  <c r="B10" i="90" s="1"/>
  <c r="G24" i="16"/>
  <c r="C10" i="90" s="1"/>
  <c r="D25" i="16"/>
  <c r="D26" i="16"/>
  <c r="D10" i="56" s="1"/>
  <c r="E20" i="7"/>
  <c r="F20" i="7"/>
  <c r="B3" i="90" s="1"/>
  <c r="B57" i="90" s="1"/>
  <c r="B58" i="90" s="1"/>
  <c r="G20" i="7"/>
  <c r="D20" i="7"/>
  <c r="J44" i="52"/>
  <c r="J14" i="52"/>
  <c r="J42" i="52"/>
  <c r="E9" i="52"/>
  <c r="I9" i="52"/>
  <c r="E47" i="52"/>
  <c r="E46" i="52"/>
  <c r="E45" i="52"/>
  <c r="E44" i="52"/>
  <c r="E43" i="52"/>
  <c r="E42" i="52"/>
  <c r="E41" i="52"/>
  <c r="E40" i="52"/>
  <c r="E39" i="52"/>
  <c r="E38" i="52"/>
  <c r="E37" i="52"/>
  <c r="E36" i="52"/>
  <c r="E35" i="52"/>
  <c r="E34" i="52"/>
  <c r="E33" i="52"/>
  <c r="E32" i="52"/>
  <c r="E31" i="52"/>
  <c r="E30" i="52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E10" i="52"/>
  <c r="E8" i="52"/>
  <c r="E7" i="52"/>
  <c r="E6" i="52"/>
  <c r="E5" i="52"/>
  <c r="E4" i="52"/>
  <c r="I5" i="52"/>
  <c r="I6" i="52"/>
  <c r="I7" i="52"/>
  <c r="I8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29" i="52"/>
  <c r="I30" i="52"/>
  <c r="I31" i="52"/>
  <c r="I32" i="52"/>
  <c r="I33" i="52"/>
  <c r="I34" i="52"/>
  <c r="I35" i="52"/>
  <c r="I36" i="52"/>
  <c r="I37" i="52"/>
  <c r="I38" i="52"/>
  <c r="I39" i="52"/>
  <c r="I40" i="52"/>
  <c r="I41" i="52"/>
  <c r="I42" i="52"/>
  <c r="I43" i="52"/>
  <c r="I44" i="52"/>
  <c r="I45" i="52"/>
  <c r="I46" i="52"/>
  <c r="I47" i="52"/>
  <c r="I4" i="52"/>
  <c r="D48" i="52"/>
  <c r="E48" i="52"/>
  <c r="F48" i="52"/>
  <c r="G48" i="52"/>
  <c r="H48" i="52"/>
  <c r="I48" i="52"/>
  <c r="K5" i="52"/>
  <c r="L5" i="52"/>
  <c r="A1" i="9"/>
  <c r="B1" i="9"/>
  <c r="E4" i="9"/>
  <c r="F4" i="9"/>
  <c r="F74" i="9"/>
  <c r="F75" i="9"/>
  <c r="G4" i="9"/>
  <c r="H4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E74" i="9"/>
  <c r="G74" i="9"/>
  <c r="H74" i="9"/>
  <c r="I74" i="9"/>
  <c r="H75" i="9"/>
  <c r="E75" i="9"/>
  <c r="G75" i="9"/>
  <c r="I75" i="9"/>
  <c r="K6" i="52"/>
  <c r="L6" i="52"/>
  <c r="M6" i="52"/>
  <c r="L7" i="52"/>
  <c r="M7" i="52"/>
  <c r="K8" i="52"/>
  <c r="L8" i="52"/>
  <c r="J8" i="52"/>
  <c r="J9" i="52"/>
  <c r="L9" i="52"/>
  <c r="M9" i="52"/>
  <c r="J10" i="52"/>
  <c r="M10" i="52"/>
  <c r="K10" i="52"/>
  <c r="L10" i="52"/>
  <c r="L12" i="52"/>
  <c r="M12" i="52"/>
  <c r="L14" i="52"/>
  <c r="M14" i="52"/>
  <c r="K14" i="52"/>
  <c r="L15" i="52"/>
  <c r="M15" i="52"/>
  <c r="K16" i="52"/>
  <c r="L16" i="52"/>
  <c r="J16" i="52"/>
  <c r="L17" i="52"/>
  <c r="L18" i="52"/>
  <c r="J18" i="52"/>
  <c r="J20" i="52"/>
  <c r="K20" i="52"/>
  <c r="M20" i="52"/>
  <c r="M21" i="52"/>
  <c r="K22" i="52"/>
  <c r="M22" i="52"/>
  <c r="L22" i="52"/>
  <c r="M23" i="52"/>
  <c r="L23" i="52"/>
  <c r="K23" i="52"/>
  <c r="K24" i="52"/>
  <c r="L24" i="52"/>
  <c r="K25" i="52"/>
  <c r="M26" i="52"/>
  <c r="K26" i="52"/>
  <c r="K27" i="52"/>
  <c r="M27" i="52"/>
  <c r="L27" i="52"/>
  <c r="M28" i="52"/>
  <c r="K28" i="52"/>
  <c r="K29" i="52"/>
  <c r="M29" i="52"/>
  <c r="L30" i="52"/>
  <c r="K30" i="52"/>
  <c r="L31" i="52"/>
  <c r="M31" i="52"/>
  <c r="K31" i="52"/>
  <c r="M32" i="52"/>
  <c r="K32" i="52"/>
  <c r="L32" i="52"/>
  <c r="L33" i="52"/>
  <c r="M33" i="52"/>
  <c r="K33" i="52"/>
  <c r="K34" i="52"/>
  <c r="M34" i="52"/>
  <c r="K35" i="52"/>
  <c r="K36" i="52"/>
  <c r="M36" i="52"/>
  <c r="M37" i="52"/>
  <c r="K38" i="52"/>
  <c r="M38" i="52"/>
  <c r="M39" i="52"/>
  <c r="K40" i="52"/>
  <c r="L40" i="52"/>
  <c r="N40" i="52"/>
  <c r="M40" i="52"/>
  <c r="K41" i="52"/>
  <c r="L42" i="52"/>
  <c r="L43" i="52"/>
  <c r="L44" i="52"/>
  <c r="K44" i="52"/>
  <c r="M44" i="52"/>
  <c r="L45" i="52"/>
  <c r="K45" i="52"/>
  <c r="K46" i="52"/>
  <c r="L46" i="52"/>
  <c r="M46" i="52"/>
  <c r="L41" i="52"/>
  <c r="K15" i="52"/>
  <c r="L26" i="52"/>
  <c r="J41" i="52"/>
  <c r="L4" i="52"/>
  <c r="L48" i="52"/>
  <c r="K4" i="52"/>
  <c r="K48" i="52"/>
  <c r="M8" i="52"/>
  <c r="K43" i="52"/>
  <c r="L19" i="52"/>
  <c r="M5" i="52"/>
  <c r="J19" i="52"/>
  <c r="K18" i="52"/>
  <c r="M18" i="52"/>
  <c r="L36" i="52"/>
  <c r="M16" i="52"/>
  <c r="K11" i="52"/>
  <c r="N16" i="52"/>
  <c r="L29" i="52"/>
  <c r="L21" i="52"/>
  <c r="L20" i="52"/>
  <c r="J46" i="52"/>
  <c r="L11" i="52"/>
  <c r="M13" i="52"/>
  <c r="K13" i="52"/>
  <c r="L37" i="52"/>
  <c r="L47" i="52"/>
  <c r="K19" i="52"/>
  <c r="K17" i="52"/>
  <c r="M24" i="52"/>
  <c r="L25" i="52"/>
  <c r="L13" i="52"/>
  <c r="K9" i="52"/>
  <c r="N46" i="52"/>
  <c r="K47" i="52"/>
  <c r="K37" i="52"/>
  <c r="N37" i="52"/>
  <c r="L28" i="52"/>
  <c r="N28" i="52"/>
  <c r="K21" i="52"/>
  <c r="K12" i="52"/>
  <c r="N12" i="52"/>
  <c r="K42" i="52"/>
  <c r="L38" i="52"/>
  <c r="N38" i="52"/>
  <c r="K7" i="52"/>
  <c r="N24" i="52"/>
  <c r="N44" i="52"/>
  <c r="M43" i="52"/>
  <c r="N41" i="52"/>
  <c r="M41" i="52"/>
  <c r="L39" i="52"/>
  <c r="K39" i="52"/>
  <c r="N39" i="52"/>
  <c r="N36" i="52"/>
  <c r="M35" i="52"/>
  <c r="L35" i="52"/>
  <c r="L34" i="52"/>
  <c r="N34" i="52"/>
  <c r="N33" i="52"/>
  <c r="N32" i="52"/>
  <c r="N31" i="52"/>
  <c r="M30" i="52"/>
  <c r="N29" i="52"/>
  <c r="N26" i="52"/>
  <c r="M25" i="52"/>
  <c r="N23" i="52"/>
  <c r="N21" i="52"/>
  <c r="N20" i="52"/>
  <c r="M19" i="52"/>
  <c r="N19" i="52"/>
  <c r="N18" i="52"/>
  <c r="N15" i="52"/>
  <c r="N14" i="52"/>
  <c r="N13" i="52"/>
  <c r="M11" i="52"/>
  <c r="N11" i="52"/>
  <c r="N10" i="52"/>
  <c r="N9" i="52"/>
  <c r="N8" i="52"/>
  <c r="N7" i="52"/>
  <c r="N6" i="52"/>
  <c r="M4" i="52"/>
  <c r="M48" i="52"/>
  <c r="J4" i="52"/>
  <c r="J48" i="52"/>
  <c r="M45" i="52"/>
  <c r="N45" i="52"/>
  <c r="J32" i="52"/>
  <c r="N30" i="52"/>
  <c r="N27" i="52"/>
  <c r="N22" i="52"/>
  <c r="N4" i="52"/>
  <c r="N48" i="52"/>
  <c r="M47" i="52"/>
  <c r="N47" i="52"/>
  <c r="N17" i="52"/>
  <c r="M17" i="52"/>
  <c r="N25" i="52"/>
  <c r="N35" i="52"/>
  <c r="M42" i="52"/>
  <c r="N42" i="52"/>
  <c r="N43" i="52"/>
  <c r="N5" i="52"/>
  <c r="J39" i="52"/>
  <c r="J23" i="52"/>
  <c r="J25" i="52"/>
  <c r="J33" i="52"/>
  <c r="J45" i="52"/>
  <c r="J43" i="52"/>
  <c r="J40" i="52"/>
  <c r="J38" i="52"/>
  <c r="J37" i="52"/>
  <c r="J36" i="52"/>
  <c r="J35" i="52"/>
  <c r="J34" i="52"/>
  <c r="J31" i="52"/>
  <c r="J30" i="52"/>
  <c r="J29" i="52"/>
  <c r="J28" i="52"/>
  <c r="J27" i="52"/>
  <c r="J26" i="52"/>
  <c r="J24" i="52"/>
  <c r="J22" i="52"/>
  <c r="J21" i="52"/>
  <c r="J17" i="52"/>
  <c r="J15" i="52"/>
  <c r="J13" i="52"/>
  <c r="J12" i="52"/>
  <c r="J11" i="52"/>
  <c r="J7" i="52"/>
  <c r="J6" i="52"/>
  <c r="J5" i="52"/>
  <c r="J47" i="52"/>
  <c r="C3" i="90" l="1"/>
  <c r="C57" i="90" s="1"/>
  <c r="C58" i="90" s="1"/>
  <c r="D21" i="7"/>
  <c r="D22" i="7" s="1"/>
  <c r="D3" i="56" s="1"/>
  <c r="D57" i="56" s="1"/>
</calcChain>
</file>

<file path=xl/sharedStrings.xml><?xml version="1.0" encoding="utf-8"?>
<sst xmlns="http://schemas.openxmlformats.org/spreadsheetml/2006/main" count="3211" uniqueCount="1284">
  <si>
    <t>DISTRIBUIÇÃO DE RECURSOS: PROAP/PNPD 2020</t>
  </si>
  <si>
    <t>PROGRAMA</t>
  </si>
  <si>
    <t>SIGLA</t>
  </si>
  <si>
    <t>Administração</t>
  </si>
  <si>
    <t>PROPADM</t>
  </si>
  <si>
    <t>Agricultura e Biodiversidade</t>
  </si>
  <si>
    <t>PPGAGRI</t>
  </si>
  <si>
    <t>Antropologia</t>
  </si>
  <si>
    <t>PPGA</t>
  </si>
  <si>
    <t>Arqueologia</t>
  </si>
  <si>
    <t>PROARQ</t>
  </si>
  <si>
    <t>Biologia Parasitária</t>
  </si>
  <si>
    <t>PROBP</t>
  </si>
  <si>
    <t>Biotecnologia</t>
  </si>
  <si>
    <t>PROBIO</t>
  </si>
  <si>
    <t>Ciência da Computação</t>
  </si>
  <si>
    <t>PROCC</t>
  </si>
  <si>
    <t>Ciência e Engenharia de Materiais</t>
  </si>
  <si>
    <r>
      <t>P</t>
    </r>
    <r>
      <rPr>
        <vertAlign val="superscript"/>
        <sz val="12"/>
        <color rgb="FF000000"/>
        <rFont val="Trebuchet MS"/>
        <family val="2"/>
      </rPr>
      <t>2</t>
    </r>
    <r>
      <rPr>
        <sz val="12"/>
        <color rgb="FF000000"/>
        <rFont val="Trebuchet MS"/>
        <family val="2"/>
      </rPr>
      <t>CEM</t>
    </r>
  </si>
  <si>
    <t>Ciência e Tecnologia de Alimentos</t>
  </si>
  <si>
    <t>PROCTA</t>
  </si>
  <si>
    <t>Ciências Aplicadas à Saúde</t>
  </si>
  <si>
    <t>PPGCAS</t>
  </si>
  <si>
    <t>Ciências da Nutrição</t>
  </si>
  <si>
    <t>PPGCNUT</t>
  </si>
  <si>
    <t>Ciências da Religião</t>
  </si>
  <si>
    <t>PPGCR</t>
  </si>
  <si>
    <t>Ciências da Saúde </t>
  </si>
  <si>
    <t>PPGCS</t>
  </si>
  <si>
    <t xml:space="preserve">Ciências Farmacêuticas </t>
  </si>
  <si>
    <t>PPGCF</t>
  </si>
  <si>
    <t>Ciências Fisiológicas</t>
  </si>
  <si>
    <t>PROCFIS</t>
  </si>
  <si>
    <t>Comunicação</t>
  </si>
  <si>
    <t>PPGCOM</t>
  </si>
  <si>
    <t xml:space="preserve">Desenvolvimento e Meio Ambiente </t>
  </si>
  <si>
    <t>PRODEMA</t>
  </si>
  <si>
    <t>Direito</t>
  </si>
  <si>
    <t>PRODIR</t>
  </si>
  <si>
    <t>Economia</t>
  </si>
  <si>
    <t>NUPEC</t>
  </si>
  <si>
    <t>Ecologia e Conservação</t>
  </si>
  <si>
    <t>PPEC</t>
  </si>
  <si>
    <t xml:space="preserve">Educação </t>
  </si>
  <si>
    <t>PPGED</t>
  </si>
  <si>
    <t>Educação Física</t>
  </si>
  <si>
    <t>PPGEF</t>
  </si>
  <si>
    <t>Enfermagem</t>
  </si>
  <si>
    <t>PPGEN</t>
  </si>
  <si>
    <t>Engenharia e Ciências Ambientais</t>
  </si>
  <si>
    <t>PPGECI</t>
  </si>
  <si>
    <t>Engenharia Civil</t>
  </si>
  <si>
    <t>PROEC</t>
  </si>
  <si>
    <t>Engenharia Elétrica</t>
  </si>
  <si>
    <t>PROEE</t>
  </si>
  <si>
    <t xml:space="preserve">Engenharia Química </t>
  </si>
  <si>
    <t>PEQ</t>
  </si>
  <si>
    <t>Ensino de Ciências e Matemática</t>
  </si>
  <si>
    <t>PPGECIMA</t>
  </si>
  <si>
    <t>Filosofia</t>
  </si>
  <si>
    <t>PPGF</t>
  </si>
  <si>
    <t xml:space="preserve">Física </t>
  </si>
  <si>
    <t>PPGFI</t>
  </si>
  <si>
    <t>Geociências e Análise de Bacias</t>
  </si>
  <si>
    <t>PGAB</t>
  </si>
  <si>
    <t>Geografia </t>
  </si>
  <si>
    <t>PPGEO</t>
  </si>
  <si>
    <t>História</t>
  </si>
  <si>
    <t>PROHIS</t>
  </si>
  <si>
    <t>Interdisciplinar em Cinema</t>
  </si>
  <si>
    <t>PPGCINE</t>
  </si>
  <si>
    <t>Interdisciplinar em Culturas Populares</t>
  </si>
  <si>
    <t>PPGCULT</t>
  </si>
  <si>
    <t xml:space="preserve">Letras </t>
  </si>
  <si>
    <t>PPGL</t>
  </si>
  <si>
    <t>Matemática</t>
  </si>
  <si>
    <t>PROMAT</t>
  </si>
  <si>
    <t>Odontologia</t>
  </si>
  <si>
    <t>PRODONTO</t>
  </si>
  <si>
    <t>Propriedade Intelectual</t>
  </si>
  <si>
    <t>PPGPI</t>
  </si>
  <si>
    <t>Psicologia Social </t>
  </si>
  <si>
    <t>NPS</t>
  </si>
  <si>
    <t xml:space="preserve">Química </t>
  </si>
  <si>
    <t>PPGQ</t>
  </si>
  <si>
    <t>Recursos Hídricos</t>
  </si>
  <si>
    <t>PRORH</t>
  </si>
  <si>
    <t>Serviço Social</t>
  </si>
  <si>
    <t>PROSS</t>
  </si>
  <si>
    <t>Sociologia</t>
  </si>
  <si>
    <t>PPGS</t>
  </si>
  <si>
    <t>Zootecnia</t>
  </si>
  <si>
    <t>PROZOOTEC</t>
  </si>
  <si>
    <t>Profissional em Ciência da Informação</t>
  </si>
  <si>
    <t>PPGCI</t>
  </si>
  <si>
    <t>Profissional em Ciências Ambientais</t>
  </si>
  <si>
    <t>PROFCIAMB</t>
  </si>
  <si>
    <t>Profissional em Desenvolvimento Regional e Gestão de Empreendimentos Locais</t>
  </si>
  <si>
    <t>PROPEC</t>
  </si>
  <si>
    <t>Profissional em História</t>
  </si>
  <si>
    <t>PROFHISTORIA</t>
  </si>
  <si>
    <t>Profissional em Letras (São Cristóvão)</t>
  </si>
  <si>
    <t>PROFLETRAS (SCR)</t>
  </si>
  <si>
    <t>Profissional em Letras (Itabaiana)</t>
  </si>
  <si>
    <t>PROFLETRAS (ITA)</t>
  </si>
  <si>
    <t>Profissional em Administração Pública</t>
  </si>
  <si>
    <t>PROFIAP</t>
  </si>
  <si>
    <t>Profissional em Matemática</t>
  </si>
  <si>
    <t>PROFMAT</t>
  </si>
  <si>
    <t>Pró-Reitoria de Pós Graduação e Pesquisa</t>
  </si>
  <si>
    <t>POSGRAP</t>
  </si>
  <si>
    <t>ÍNDICE</t>
  </si>
  <si>
    <r>
      <t>PROAP (</t>
    </r>
    <r>
      <rPr>
        <b/>
        <sz val="11"/>
        <rFont val="Trebuchet MS"/>
        <family val="2"/>
      </rPr>
      <t>+PNPD</t>
    </r>
    <r>
      <rPr>
        <b/>
        <sz val="14"/>
        <rFont val="Trebuchet MS"/>
        <family val="2"/>
      </rPr>
      <t xml:space="preserve">)* </t>
    </r>
  </si>
  <si>
    <t>PROCESSO</t>
  </si>
  <si>
    <t>NOME DO BENEFICIADO</t>
  </si>
  <si>
    <t>TIPO DO BENEFICIADO</t>
  </si>
  <si>
    <t>OBSERVAÇÃO</t>
  </si>
  <si>
    <t>PASSAGENS</t>
  </si>
  <si>
    <t>DIÁRIAS</t>
  </si>
  <si>
    <t>AUXÍLIO AO PESQUISADOR</t>
  </si>
  <si>
    <t>AJUDA DE CUSTO</t>
  </si>
  <si>
    <t>027552/2020-49</t>
  </si>
  <si>
    <t>JEFFERSON DAVID ARAUJO SALES</t>
  </si>
  <si>
    <t>DOCENTE</t>
  </si>
  <si>
    <t>027553/2020-22</t>
  </si>
  <si>
    <t>LUDMILLA MEYER MONTENEGRO</t>
  </si>
  <si>
    <t>027665/2020-05</t>
  </si>
  <si>
    <t>MARIA ELENA LEON OLAVE</t>
  </si>
  <si>
    <t>027669/2020-91</t>
  </si>
  <si>
    <t>028379/2020-30</t>
  </si>
  <si>
    <t>JOSE EDMILSON MATOS JR</t>
  </si>
  <si>
    <t>DISCENTE</t>
  </si>
  <si>
    <t>028382/2020-46</t>
  </si>
  <si>
    <t>MARCIO ROQUE DOS SANTOS DA SILVA</t>
  </si>
  <si>
    <t>028468/2020-25</t>
  </si>
  <si>
    <t>FELIPE BORGES DE SANTANA</t>
  </si>
  <si>
    <t>028474/2020-84</t>
  </si>
  <si>
    <t>DEBORA ELEONORA  PEREIRA DE SILVA</t>
  </si>
  <si>
    <t>029840/2020-62</t>
  </si>
  <si>
    <t>JULIANA  ALVES CAMPO</t>
  </si>
  <si>
    <t>029843/2020-78</t>
  </si>
  <si>
    <t>029847/2020-67</t>
  </si>
  <si>
    <t>MARIA CONCEIÇÃO MELO SILVA LUFT</t>
  </si>
  <si>
    <t>029858/2020-18</t>
  </si>
  <si>
    <t>ROMÁRIO SANTOS SILVA</t>
  </si>
  <si>
    <t>TOTAL POR TIPO DE DESPESA</t>
  </si>
  <si>
    <t>TOTAL DE DESPESAS</t>
  </si>
  <si>
    <t>*PNPD</t>
  </si>
  <si>
    <t>SALDO GERAL</t>
  </si>
  <si>
    <t>P2CEM</t>
  </si>
  <si>
    <t>Ciência e Ensino de Materiais</t>
  </si>
  <si>
    <t>017448/2020-93</t>
  </si>
  <si>
    <t>SANDRO GRIZA</t>
  </si>
  <si>
    <t>019108/2020-87</t>
  </si>
  <si>
    <t>THAMIRES OHANA COELHO LIMA</t>
  </si>
  <si>
    <t>024217/2020-78</t>
  </si>
  <si>
    <t>ANDRE ROMÃO TERTO</t>
  </si>
  <si>
    <t>024586/2020-09</t>
  </si>
  <si>
    <t>LEDJANE SILVA BARRETO</t>
  </si>
  <si>
    <t>024651/2020-97</t>
  </si>
  <si>
    <t>025005/2020-45</t>
  </si>
  <si>
    <t>SANDRA ANDREIA STWART DE ARAUJO</t>
  </si>
  <si>
    <t>026657/2020-61</t>
  </si>
  <si>
    <t>027551/2020-76</t>
  </si>
  <si>
    <t>LUIS EDUARDO ALMEIDA</t>
  </si>
  <si>
    <t>027614/2020-24</t>
  </si>
  <si>
    <t>EDUARDO KIRINUS TENTARDINI</t>
  </si>
  <si>
    <t>027616/2020-67</t>
  </si>
  <si>
    <t>030700/2020-25</t>
  </si>
  <si>
    <t>ZELIA SOARES MACEDO</t>
  </si>
  <si>
    <t>030785/2020-58</t>
  </si>
  <si>
    <t>GIORDANO FREDERICO DA CUNHA BISCO</t>
  </si>
  <si>
    <t>031592/2020-94</t>
  </si>
  <si>
    <t>CARLOS OTAVIO DAMAS MARTINS</t>
  </si>
  <si>
    <t>\</t>
  </si>
  <si>
    <t>019423/2020-21</t>
  </si>
  <si>
    <t>VALDINETE VIEIRA NUNES</t>
  </si>
  <si>
    <t>022858/2020-08</t>
  </si>
  <si>
    <t>JULIO CONSTANTINO JERI MOLINA</t>
  </si>
  <si>
    <t>023194/2020-54</t>
  </si>
  <si>
    <t>FRANCE MARIO COSTA</t>
  </si>
  <si>
    <t>023744/2020-45</t>
  </si>
  <si>
    <t>SARA DAYAN DA SILVA OLIVEIRA</t>
  </si>
  <si>
    <t>025598/2020-39</t>
  </si>
  <si>
    <t>025801/2020-55</t>
  </si>
  <si>
    <t>ALEXANDRE PASSOS OLIVEIRA</t>
  </si>
  <si>
    <t>025602/2020-28</t>
  </si>
  <si>
    <t>PRYANKA THUYRA NASCIMENTO FONTES</t>
  </si>
  <si>
    <t>025970/2020-83</t>
  </si>
  <si>
    <t>025973/2020-02</t>
  </si>
  <si>
    <t>SAMUEL FARIAS SANTANA</t>
  </si>
  <si>
    <t>025974/2020-72</t>
  </si>
  <si>
    <t>CRISLAINE ALVES DOS SANTOS</t>
  </si>
  <si>
    <t>026197/2020-65</t>
  </si>
  <si>
    <t>TAMIRIS APARECIDA DE CARVALHO</t>
  </si>
  <si>
    <t>026200/2020-81</t>
  </si>
  <si>
    <t>026203/2020-97</t>
  </si>
  <si>
    <t>BRENDA LEITE MOUTINHO</t>
  </si>
  <si>
    <t>026204/2020-70</t>
  </si>
  <si>
    <t>JÉSSIKA ANDREZA OLIVEIRA PINTO</t>
  </si>
  <si>
    <t>026207/2020-86</t>
  </si>
  <si>
    <t>MARIA JOSE BRYANNE ARAUJO SANTOS</t>
  </si>
  <si>
    <t>026209/2020-32</t>
  </si>
  <si>
    <t>026637/2020-19</t>
  </si>
  <si>
    <t>LARISSA DE SOUZA GOIS</t>
  </si>
  <si>
    <t>026639/2020-62</t>
  </si>
  <si>
    <t>WILLIAM SANTOS DE JESUS</t>
  </si>
  <si>
    <t>026642/2020-78</t>
  </si>
  <si>
    <t>JOSE CARLOS FREITAS DE SÁ FILHO</t>
  </si>
  <si>
    <t>026645/2020-94</t>
  </si>
  <si>
    <t>VANDERSON DOS SANTOS PINTO</t>
  </si>
  <si>
    <t>026646/2020-67</t>
  </si>
  <si>
    <t>026648/2020-13</t>
  </si>
  <si>
    <t>026651/2020-29</t>
  </si>
  <si>
    <t>GENILZA ALMEIDA DA GRAÇA</t>
  </si>
  <si>
    <t>026652/2020-02</t>
  </si>
  <si>
    <t>JUAN LOPES TEIXEIRA</t>
  </si>
  <si>
    <t>026653/2020-72</t>
  </si>
  <si>
    <t>EDUARDO OTAVIO SILVA</t>
  </si>
  <si>
    <t>026654/2020-45</t>
  </si>
  <si>
    <t>FERNANDA DE AZEVEDO SOUZA</t>
  </si>
  <si>
    <t>026655/2020-18</t>
  </si>
  <si>
    <t>026656/2020-88</t>
  </si>
  <si>
    <t>026747/2020-56</t>
  </si>
  <si>
    <t>TASSIA FERNANDA SANTOS NERI SOARES</t>
  </si>
  <si>
    <t>026750/2020-72</t>
  </si>
  <si>
    <t>027418/2020-78</t>
  </si>
  <si>
    <t>MARIA FERNANDA OLIVEIRA TORRES</t>
  </si>
  <si>
    <t>027419/2020-51</t>
  </si>
  <si>
    <t>MAISE DOS SANTOS MACARIO</t>
  </si>
  <si>
    <t>028626/2020-54</t>
  </si>
  <si>
    <t>028630/2020-43</t>
  </si>
  <si>
    <t>HELOISA SAFIRA SANTOS PINHEIRO</t>
  </si>
  <si>
    <t>028634/2020-32</t>
  </si>
  <si>
    <t>VANCLEBER BATISTA DOS SANTOS</t>
  </si>
  <si>
    <t>028635/2020-05</t>
  </si>
  <si>
    <t>ANE CAROLINE CELESTINO SANTOS</t>
  </si>
  <si>
    <t>029369/2020-72</t>
  </si>
  <si>
    <t>029793/2020-70</t>
  </si>
  <si>
    <t>EDUARDO OTÁVIO SILVA</t>
  </si>
  <si>
    <t>029798/2020-32</t>
  </si>
  <si>
    <t>029803/2020-81</t>
  </si>
  <si>
    <t>029805/2020-37</t>
  </si>
  <si>
    <t>TIPO DO AUXILIO</t>
  </si>
  <si>
    <t>PROAP</t>
  </si>
  <si>
    <t>PROPG</t>
  </si>
  <si>
    <t>PCD-PG</t>
  </si>
  <si>
    <t>PNPD</t>
  </si>
  <si>
    <t>TOTAL</t>
  </si>
  <si>
    <t>TOTAL DAS DESPESAS</t>
  </si>
  <si>
    <t>SALDO</t>
  </si>
  <si>
    <t>PR = PROCESSO</t>
  </si>
  <si>
    <t>PCDP = Processo de concessão de passagens e diárias</t>
  </si>
  <si>
    <t>018942/2020-10</t>
  </si>
  <si>
    <t>HUMBERTO LUIZ GALUPO VIANNA</t>
  </si>
  <si>
    <t>025751/2020-79</t>
  </si>
  <si>
    <t>DEBORA ARRUDA DOS SANTOS</t>
  </si>
  <si>
    <t>027384/2020-26</t>
  </si>
  <si>
    <t>FRANK NILTON MARCON</t>
  </si>
  <si>
    <t>027396/2020-90</t>
  </si>
  <si>
    <t>027859/2020-05</t>
  </si>
  <si>
    <t>027860/2020-75</t>
  </si>
  <si>
    <t>ULISSES NEVES RAFAEL</t>
  </si>
  <si>
    <t>028478/2020-73</t>
  </si>
  <si>
    <t>MARCOS ANDRADE ROCHA</t>
  </si>
  <si>
    <t>027625/2020-18</t>
  </si>
  <si>
    <t>ROSELI LA CORTE DOS SANTOS</t>
  </si>
  <si>
    <t>027626/2020-88</t>
  </si>
  <si>
    <t>JOSE RODRIGO SANTOS SILVA</t>
  </si>
  <si>
    <t>027627/2020-61</t>
  </si>
  <si>
    <t>MARCIO BEZERRA SANTOS</t>
  </si>
  <si>
    <t>027636/2020-12</t>
  </si>
  <si>
    <t>ANA ANDREA TEIXEIRA BARBOSA</t>
  </si>
  <si>
    <t>027974/2020-04</t>
  </si>
  <si>
    <t>LUCIANE MORENO STORTI DE MELO</t>
  </si>
  <si>
    <t>028059/2020-37</t>
  </si>
  <si>
    <t>MARCUS VINICIUS DE ARAGAO BATISTA</t>
  </si>
  <si>
    <t>028384/2020-89</t>
  </si>
  <si>
    <t>ISABELA SANTOS ALCANTARA</t>
  </si>
  <si>
    <t>028602/2020-23</t>
  </si>
  <si>
    <t>SILVIO SANTANA DOLABELLA</t>
  </si>
  <si>
    <t>030533/2020-72</t>
  </si>
  <si>
    <t>022096/2020-18</t>
  </si>
  <si>
    <t>TIAGO BRANQUINHO OLIVEIRA</t>
  </si>
  <si>
    <t>025148/2020-64</t>
  </si>
  <si>
    <t>CARLA MARIA LINS DE VASCONCELOS</t>
  </si>
  <si>
    <t>025246/2020-37</t>
  </si>
  <si>
    <t>DANIEL PEREIRA DA SILVA</t>
  </si>
  <si>
    <t>025248/2020-80</t>
  </si>
  <si>
    <t>DENISE SANTOS RUZENE</t>
  </si>
  <si>
    <t>025924/2020-64</t>
  </si>
  <si>
    <t>028135/2020-22</t>
  </si>
  <si>
    <t>MARCUS VINICIUS D ARAGAO BATISTA</t>
  </si>
  <si>
    <t>030130/2020-89</t>
  </si>
  <si>
    <t>ACASSIA  MARIA DOS SANTOS MELO</t>
  </si>
  <si>
    <t>030723/2020-83</t>
  </si>
  <si>
    <t>017025/2020-68</t>
  </si>
  <si>
    <t>BEATRIZ TRINCHAO ANDRADE DE CARVALHO</t>
  </si>
  <si>
    <t>018393/2020-89</t>
  </si>
  <si>
    <t>ANDRE BRITO DE CARVALHO</t>
  </si>
  <si>
    <t>019702/2020-54</t>
  </si>
  <si>
    <t>BRUNO NUNES BARRETO</t>
  </si>
  <si>
    <t>022981/2020-82</t>
  </si>
  <si>
    <t>JOAO RIBEIRO DE ALMEIDA NETO</t>
  </si>
  <si>
    <t>027555/2020-65</t>
  </si>
  <si>
    <t>KEBLER HENRIQUE DE JESUS PRADO</t>
  </si>
  <si>
    <t>027558/2020-81</t>
  </si>
  <si>
    <t>KALIL ARAUJO BISPO</t>
  </si>
  <si>
    <t>027562/2020-70</t>
  </si>
  <si>
    <t>027574/2020-37</t>
  </si>
  <si>
    <t>GABRIEL DE CARVALHO ARIMATEIA</t>
  </si>
  <si>
    <t>027576/2020-80</t>
  </si>
  <si>
    <t>029392/2020-33</t>
  </si>
  <si>
    <t>DANIEL OLIVEIRA DANTAS</t>
  </si>
  <si>
    <t>029393/2020-06</t>
  </si>
  <si>
    <t>029398/2020-65</t>
  </si>
  <si>
    <t>029827/2020-25</t>
  </si>
  <si>
    <t>EDWARD DAVID MORENO ORDONEZ</t>
  </si>
  <si>
    <t>029849/2020-13</t>
  </si>
  <si>
    <t>029866/2020-39</t>
  </si>
  <si>
    <t>ROGERIO PATRICIO CHAGAS DO NASCIMENTO</t>
  </si>
  <si>
    <t>030029/2020-03</t>
  </si>
  <si>
    <t>ADMILSON DE RIBAMAR LIMA RIBEIRO</t>
  </si>
  <si>
    <t>030272/2020-38</t>
  </si>
  <si>
    <t>026390/2020-92</t>
  </si>
  <si>
    <t>ALESSANDRA ALMEIDA CASTRO PAGANI</t>
  </si>
  <si>
    <t>026392/2020-38</t>
  </si>
  <si>
    <t>026562/2020-07</t>
  </si>
  <si>
    <t>LUCIANA CRISTINA LINS DE AQUINO SANTANA</t>
  </si>
  <si>
    <t>026581/2020-76</t>
  </si>
  <si>
    <t>ELMA REGINA SILVA DE ANDRADE WARTHA</t>
  </si>
  <si>
    <t>026605/2020-10</t>
  </si>
  <si>
    <t>MARIA APARECIDA AZEVEDO PEREIRA</t>
  </si>
  <si>
    <t>026621/2020-63</t>
  </si>
  <si>
    <t>MARIA TEREZINHA SANTOS LEITE</t>
  </si>
  <si>
    <t>026625/2020-52</t>
  </si>
  <si>
    <t>026765/2020-55</t>
  </si>
  <si>
    <t>PATRICIA BELTRAO LESSA CONSTANT</t>
  </si>
  <si>
    <t>026389/2020-51</t>
  </si>
  <si>
    <t>ALINE TELLES BIASOTO MARQUES</t>
  </si>
  <si>
    <t>028408/2020-23</t>
  </si>
  <si>
    <t>SERGIO TONETTO DE FREITAS</t>
  </si>
  <si>
    <t>028414/2020-55</t>
  </si>
  <si>
    <t>MARCOS DOS SANTOS LIMA</t>
  </si>
  <si>
    <t>029516/2020-80</t>
  </si>
  <si>
    <t>AMANDA LIMA NASCIMENTO</t>
  </si>
  <si>
    <t>029521/2020-42</t>
  </si>
  <si>
    <t>LUANA GLESIANE OLIVEIRA DA COSTA</t>
  </si>
  <si>
    <t>029531/2020-63</t>
  </si>
  <si>
    <t>SUZANA MARIA ANDRADE BARRETO</t>
  </si>
  <si>
    <t>029535/2020-52</t>
  </si>
  <si>
    <t>SYLVIA KAROLINE SILVA SANTOS</t>
  </si>
  <si>
    <t>030137/2020-94</t>
  </si>
  <si>
    <t xml:space="preserve">MARIA AUXILIADORA COELHO DE LIMA </t>
  </si>
  <si>
    <t>0301138/2020-67</t>
  </si>
  <si>
    <t>NARENDRA NARAIN</t>
  </si>
  <si>
    <t>Ciência Aplicadas à Saúde</t>
  </si>
  <si>
    <t>030343/2020-61</t>
  </si>
  <si>
    <t>PRISCILA LIMA DOS SANTOS</t>
  </si>
  <si>
    <t>030626/2020-83</t>
  </si>
  <si>
    <t>PAULA SANTOS NUNES</t>
  </si>
  <si>
    <t>030630/2020-72</t>
  </si>
  <si>
    <t>030642/2020-39</t>
  </si>
  <si>
    <t>ANDRE SALES BARRETO</t>
  </si>
  <si>
    <t>030646/2020-28</t>
  </si>
  <si>
    <t>031042/2020-06</t>
  </si>
  <si>
    <t>ROSANA DE SOUZA SIQUEIRA BARRETO</t>
  </si>
  <si>
    <t>031460/2020-69</t>
  </si>
  <si>
    <t>Ciências da Saúde</t>
  </si>
  <si>
    <t>017614/2020-73</t>
  </si>
  <si>
    <t>FRANCILENE AMARAL DA SILVA</t>
  </si>
  <si>
    <t>018141/2020-06</t>
  </si>
  <si>
    <t>RICARDO QUEIROZ GURGEL</t>
  </si>
  <si>
    <t>018059/2020-86</t>
  </si>
  <si>
    <t>DIVALDO PEREIRA DE LYRA JUNIOR</t>
  </si>
  <si>
    <t>018073/2020-96</t>
  </si>
  <si>
    <t>CAROLINA SANTOS SOUZA TAVARES</t>
  </si>
  <si>
    <t>018772/2020-41</t>
  </si>
  <si>
    <t>RAJIV GANDHI GOPALSAMY</t>
  </si>
  <si>
    <t>020730/2020-40</t>
  </si>
  <si>
    <t>ANGELA MARIA DA SILVA</t>
  </si>
  <si>
    <t>023058/2020-40</t>
  </si>
  <si>
    <t>ROSANA SOUZA SIQUEIRA BARRETO</t>
  </si>
  <si>
    <t>023493/2020-32</t>
  </si>
  <si>
    <t>JOSIMARI MELO DE SANTANA</t>
  </si>
  <si>
    <t>023566/2020-98</t>
  </si>
  <si>
    <t>LORRANNY SANTANA RODRIGUES</t>
  </si>
  <si>
    <t>023567/2020-71</t>
  </si>
  <si>
    <t>MARIANA NOBRE FARIAS DE FRANCA</t>
  </si>
  <si>
    <t>023568/2020-44</t>
  </si>
  <si>
    <t>EDMILSON WILLIAN PROPHETA DOS SANTOS</t>
  </si>
  <si>
    <t>024253/2020-76</t>
  </si>
  <si>
    <t>MARCIO ROBERTO VIANA DOS SANTOS</t>
  </si>
  <si>
    <t>024777/2020-90</t>
  </si>
  <si>
    <t>MAIRIM RUSSO SERAFINI</t>
  </si>
  <si>
    <t>282,10</t>
  </si>
  <si>
    <t>025192/2020-40</t>
  </si>
  <si>
    <t>ADRIANO ANTUNES DE SOUSA ARAUJO</t>
  </si>
  <si>
    <t>025194/2020-83</t>
  </si>
  <si>
    <t>025195/2020-56</t>
  </si>
  <si>
    <t>025228/2020-38</t>
  </si>
  <si>
    <t>ANTONIO CARLOS SOBRAL SOUSA</t>
  </si>
  <si>
    <t>025704/2020-87</t>
  </si>
  <si>
    <t>JULLYANA DE SOUZA SIQUEIRA QUINTANS</t>
  </si>
  <si>
    <t>025706/2020-33</t>
  </si>
  <si>
    <t>025831/2020-53</t>
  </si>
  <si>
    <t>026005/2020-11</t>
  </si>
  <si>
    <t>ROSANA CIPOLOTTI</t>
  </si>
  <si>
    <t>PCDP 0045/20</t>
  </si>
  <si>
    <t>HENRIQUE DOUGLAS MELO COUTINHO</t>
  </si>
  <si>
    <t>CONVIDADO</t>
  </si>
  <si>
    <t>PCDP 0068/20</t>
  </si>
  <si>
    <t>MARCELO ANDERSON BRACHT</t>
  </si>
  <si>
    <t>026090/2020-44</t>
  </si>
  <si>
    <t>026563/2020-77</t>
  </si>
  <si>
    <t>DANILLO MENEZES DOS SANTOS</t>
  </si>
  <si>
    <t>026565/2020-23</t>
  </si>
  <si>
    <t>026571/2020-55</t>
  </si>
  <si>
    <t>026587/2020-11</t>
  </si>
  <si>
    <t>026593/2020-43</t>
  </si>
  <si>
    <t>026603/2020-64</t>
  </si>
  <si>
    <t>026834/2020-35</t>
  </si>
  <si>
    <t>026860/2020-12</t>
  </si>
  <si>
    <t>027154/2020-28</t>
  </si>
  <si>
    <t>027459/2020-38</t>
  </si>
  <si>
    <t>ANA MARIA DE OLIVEIRA E SILVA</t>
  </si>
  <si>
    <t>027503/2020-14</t>
  </si>
  <si>
    <t>MARCO ANTONIO PRADO NUNES</t>
  </si>
  <si>
    <t>027506/2020-30</t>
  </si>
  <si>
    <t>027749/2020-65</t>
  </si>
  <si>
    <t>027753/2020-54</t>
  </si>
  <si>
    <t>027754/2020-27</t>
  </si>
  <si>
    <t>CAMILLA NATALIA OLIVEIRA SANTOS</t>
  </si>
  <si>
    <t>028171/2020-20</t>
  </si>
  <si>
    <t>TATIANA RODRIGUES DE MOURA</t>
  </si>
  <si>
    <t>028172/2020-90</t>
  </si>
  <si>
    <t>ROQUE PACHECO DE ALMEIDA</t>
  </si>
  <si>
    <t>028173/2020-63</t>
  </si>
  <si>
    <t>028176/2020-79</t>
  </si>
  <si>
    <t>028195/2020-51</t>
  </si>
  <si>
    <t>KARINA CONCEIÇÃO GOMES MACHADO</t>
  </si>
  <si>
    <t>028196/2020-24</t>
  </si>
  <si>
    <t>028198/2020-67</t>
  </si>
  <si>
    <t>028200/2020-13</t>
  </si>
  <si>
    <t>028202/2020-58</t>
  </si>
  <si>
    <t>028207/2020-18</t>
  </si>
  <si>
    <t>028223/2020-71</t>
  </si>
  <si>
    <t>ENILTON APARECIDO CAMARGO</t>
  </si>
  <si>
    <t>028604/2020-66</t>
  </si>
  <si>
    <t>CYNTHIA PEREIRA SANTOS BARROS</t>
  </si>
  <si>
    <t>028608/2020-55</t>
  </si>
  <si>
    <t>SHEILA JAQUELINE GOMES DOS SANTOS</t>
  </si>
  <si>
    <t>028609/2020-28</t>
  </si>
  <si>
    <t>028613/2020-17</t>
  </si>
  <si>
    <t>028616/2020-33</t>
  </si>
  <si>
    <t>028903/2020-44</t>
  </si>
  <si>
    <t>028906/2020-60</t>
  </si>
  <si>
    <t>029136/2020-58</t>
  </si>
  <si>
    <t>LUCINDO JOSE QUINTANS JUNIOR</t>
  </si>
  <si>
    <t>029141/2020-20</t>
  </si>
  <si>
    <t>CARLOS ANSELMO LIMA</t>
  </si>
  <si>
    <t>029146/2020-79</t>
  </si>
  <si>
    <t>PAULO RICARDO SAQUETE MARTINS</t>
  </si>
  <si>
    <t>029150/2020-68</t>
  </si>
  <si>
    <t>VANESSA TAVARES DE GOIS SANTOS</t>
  </si>
  <si>
    <t>029152/2020-14</t>
  </si>
  <si>
    <t>029155/2020-30</t>
  </si>
  <si>
    <t>029271/2020-02</t>
  </si>
  <si>
    <t>029272/2020-72</t>
  </si>
  <si>
    <t>029273/2020-45</t>
  </si>
  <si>
    <t>029363/2020-40</t>
  </si>
  <si>
    <t>029760/2020-88</t>
  </si>
  <si>
    <t>ALINE MECENAS SANTANA ALBURQUERQUE</t>
  </si>
  <si>
    <t>029763/2020-07</t>
  </si>
  <si>
    <t>IANALINE LIMA SANTOS</t>
  </si>
  <si>
    <t>029841/2020-35</t>
  </si>
  <si>
    <t>030325/2020-62</t>
  </si>
  <si>
    <t>VERENA PIMENTA DOS SANTOS</t>
  </si>
  <si>
    <t>030326/2020-35</t>
  </si>
  <si>
    <t>030327/2020-08</t>
  </si>
  <si>
    <t>030328/2020-78</t>
  </si>
  <si>
    <t>030329/2020-51</t>
  </si>
  <si>
    <t>030335/2020-83</t>
  </si>
  <si>
    <t>KARINA CONCEIÇÃO GOMES MACHADO DE ARAUJO</t>
  </si>
  <si>
    <t>030337/2020-29</t>
  </si>
  <si>
    <t>030341/2020-18</t>
  </si>
  <si>
    <t>030382/2020-75</t>
  </si>
  <si>
    <t>ALAN SANTOS  OLIVEIRA</t>
  </si>
  <si>
    <t>030400/2020-61</t>
  </si>
  <si>
    <t>030441/2020-34</t>
  </si>
  <si>
    <t/>
  </si>
  <si>
    <t>Ciências Farmacêuticas</t>
  </si>
  <si>
    <t>019694/2020-76</t>
  </si>
  <si>
    <t>019735/2020-36</t>
  </si>
  <si>
    <t>MAIRIM RUSSO  SERAFINI</t>
  </si>
  <si>
    <t>019838/2020-68</t>
  </si>
  <si>
    <t>JOYCEANE ALVES DE OLIVEIRA</t>
  </si>
  <si>
    <t>021737/2020-11</t>
  </si>
  <si>
    <t>THAYSNARA BATISTA BRITO</t>
  </si>
  <si>
    <t>022325/2020-43</t>
  </si>
  <si>
    <t>023497/2020-21</t>
  </si>
  <si>
    <t>FERNANDO DE CASTRO ARAUJO NETO</t>
  </si>
  <si>
    <t>024483/2020-74</t>
  </si>
  <si>
    <t>DANILO NOBRE DA SILVA</t>
  </si>
  <si>
    <t>025354/2020-31</t>
  </si>
  <si>
    <t>GUILHERME RODOLFO SOUZA DE ARAUJO</t>
  </si>
  <si>
    <t>025359/2020-80</t>
  </si>
  <si>
    <t>NATHANIELLY DE LIMA SILVA</t>
  </si>
  <si>
    <t>025363/2020-79</t>
  </si>
  <si>
    <t>025562/2020-41</t>
  </si>
  <si>
    <t>ADRIANA GIBARA GUIMARAES</t>
  </si>
  <si>
    <t>025568/2020-73</t>
  </si>
  <si>
    <t>ADRIANO ANTUNES DE SOUZA ARAUJO</t>
  </si>
  <si>
    <t>025841/2020-74</t>
  </si>
  <si>
    <t>MARCELO CAVALCANTE DUARTE</t>
  </si>
  <si>
    <t>026052/2020-03</t>
  </si>
  <si>
    <t>QUESIA NERY DOS SANTOS</t>
  </si>
  <si>
    <t>026054/2020-46</t>
  </si>
  <si>
    <t>026055/2020-19</t>
  </si>
  <si>
    <t>026058/2020-89</t>
  </si>
  <si>
    <t>026303/2020-16</t>
  </si>
  <si>
    <t>026426/2020-90</t>
  </si>
  <si>
    <t>ANNA CLARA RAMOS DA SILVA SANTOS</t>
  </si>
  <si>
    <t>026608/2020-26</t>
  </si>
  <si>
    <t>026609/2020-86</t>
  </si>
  <si>
    <t>026609/2020-24</t>
  </si>
  <si>
    <t>DANIELA SANTOS OLIVEIRA</t>
  </si>
  <si>
    <t>027033/2020-84</t>
  </si>
  <si>
    <t>CRISTIANI ISABEL BANDERO WALTER</t>
  </si>
  <si>
    <t>027070/2020-65</t>
  </si>
  <si>
    <t>JEFERSON DA SILVA SANTOS</t>
  </si>
  <si>
    <t>027440/2020-66</t>
  </si>
  <si>
    <t>027557/2020-11</t>
  </si>
  <si>
    <t>027710/2020-51</t>
  </si>
  <si>
    <t>BRUNO DOS SANTOS LIMA</t>
  </si>
  <si>
    <t>027733/2020-12</t>
  </si>
  <si>
    <t xml:space="preserve">WELLINGTON BARROS DA SILVA </t>
  </si>
  <si>
    <t>027885/2020-37</t>
  </si>
  <si>
    <t xml:space="preserve">ELINDAYANE VIEIRA DE SOUSA </t>
  </si>
  <si>
    <t>027869/2020-26</t>
  </si>
  <si>
    <t>027878/2020-74</t>
  </si>
  <si>
    <t>028139/2020-11</t>
  </si>
  <si>
    <t>ADRIANA DE JESUS SANTOS</t>
  </si>
  <si>
    <t>028178/2020-25</t>
  </si>
  <si>
    <t>BRUNO EDUARDO LIMA</t>
  </si>
  <si>
    <t>028180/2020-68</t>
  </si>
  <si>
    <t>028295/2020-67</t>
  </si>
  <si>
    <t>028504/2020-50</t>
  </si>
  <si>
    <t>CRISTIAN ISABEL BANDERO WALTER</t>
  </si>
  <si>
    <t>028507/2020-66</t>
  </si>
  <si>
    <t>026519/2020-04</t>
  </si>
  <si>
    <t>MONALISA MARTINS MONTALVÃO</t>
  </si>
  <si>
    <t>026530/2020-95</t>
  </si>
  <si>
    <t>RENATA GRESPAN</t>
  </si>
  <si>
    <t>026540/2020-19</t>
  </si>
  <si>
    <t>FELIPE JOSE AIDAR MARTINS</t>
  </si>
  <si>
    <t>026788/2020-16</t>
  </si>
  <si>
    <t>THIAGO HENRIQUE  ALMEIDA SOUZA</t>
  </si>
  <si>
    <t>026790/2020-59</t>
  </si>
  <si>
    <t>HEITOR FRANCO SANTOS</t>
  </si>
  <si>
    <t>026791/2020-32</t>
  </si>
  <si>
    <t>JOSE MARCOS MENEZES BISPO</t>
  </si>
  <si>
    <t>026795/2020-21</t>
  </si>
  <si>
    <t>JOSE RONALDO DOS SANTOS</t>
  </si>
  <si>
    <t>028596/2020-39</t>
  </si>
  <si>
    <t>028605/2020-39</t>
  </si>
  <si>
    <t>028610/2020-98</t>
  </si>
  <si>
    <t>029997/2020-81</t>
  </si>
  <si>
    <t>CAMILA EVELYN PERETE DE FREITAS</t>
  </si>
  <si>
    <t>030000/2020-10</t>
  </si>
  <si>
    <t>030003/2020-26</t>
  </si>
  <si>
    <t>MARZO EDIR DA SILVA</t>
  </si>
  <si>
    <t>030006/2020-42</t>
  </si>
  <si>
    <t>030007/2020-15</t>
  </si>
  <si>
    <t>SARA ALBURQUERQUE DOS SANTOS</t>
  </si>
  <si>
    <t>030009/2020-58</t>
  </si>
  <si>
    <t>030285/2020-75</t>
  </si>
  <si>
    <t>DANIELY  MESSIAS COSTA</t>
  </si>
  <si>
    <t>030294/2020-26</t>
  </si>
  <si>
    <t>Comunicação Social</t>
  </si>
  <si>
    <t>022768/2020-13</t>
  </si>
  <si>
    <t>RAQUEL MARQUES CARRIÇO FERREIRA</t>
  </si>
  <si>
    <t>023994/2020-85</t>
  </si>
  <si>
    <t>VERLANE ARAGÃO SANTOS</t>
  </si>
  <si>
    <t>024022/2020-08</t>
  </si>
  <si>
    <t>VITOR CURVELO FONTES BELEM</t>
  </si>
  <si>
    <t>024030/2020-83</t>
  </si>
  <si>
    <t>FERNANDO MOREIRA DE SOUZA</t>
  </si>
  <si>
    <t>024182/2020-53</t>
  </si>
  <si>
    <t>025176/2020-84</t>
  </si>
  <si>
    <t>CAMILLA GABRIELLE OLIVEIRA DE FARIAS</t>
  </si>
  <si>
    <t>025177/2020-57</t>
  </si>
  <si>
    <t>ALINE WILMA SANTOS</t>
  </si>
  <si>
    <t>025178/2020-30</t>
  </si>
  <si>
    <t>ANA RAQUEL SANTOS GONÇALVES</t>
  </si>
  <si>
    <t>025599/2020-12</t>
  </si>
  <si>
    <t>ANA LAURA FARIAS GONÇALVES</t>
  </si>
  <si>
    <t>026101/2020-38</t>
  </si>
  <si>
    <t xml:space="preserve">CARLOS EDUARDO FRANCISCATO </t>
  </si>
  <si>
    <t>028905/2020-87</t>
  </si>
  <si>
    <t>030261/2020-44</t>
  </si>
  <si>
    <t>ALICE DOS SANTOS SILVA</t>
  </si>
  <si>
    <t>030266/2020-06</t>
  </si>
  <si>
    <t>NAYARA DE AREDES OLIVEIRA</t>
  </si>
  <si>
    <t>030311/2020-52</t>
  </si>
  <si>
    <t>Desenvolvimento e Meio Ambiente</t>
  </si>
  <si>
    <t>019547/2020-68</t>
  </si>
  <si>
    <t>MILTON MARQUES FERNANDES</t>
  </si>
  <si>
    <t>019548/2020-41</t>
  </si>
  <si>
    <t>INAJA FRANCISCO DE SOUSA</t>
  </si>
  <si>
    <t>020683/2020-69</t>
  </si>
  <si>
    <t>GREGORIO GUIRADA FACCIOLI</t>
  </si>
  <si>
    <t>021880/2020-30</t>
  </si>
  <si>
    <t>MARLUCIA CRUZ DE SANTANA</t>
  </si>
  <si>
    <t>022951/2020-19</t>
  </si>
  <si>
    <t>ALCEU PEDROTTI</t>
  </si>
  <si>
    <t>022952/2020-89</t>
  </si>
  <si>
    <t>022953/2020-82</t>
  </si>
  <si>
    <t>023521/2020-52</t>
  </si>
  <si>
    <t>LAURA JANE GOMES</t>
  </si>
  <si>
    <t>023535/2020-62</t>
  </si>
  <si>
    <t>ARIOVALDO ANTONIO TADEU LUCAS</t>
  </si>
  <si>
    <t>023905/2020-63</t>
  </si>
  <si>
    <t>ADAUTO DE SOUZA RIBEIRO</t>
  </si>
  <si>
    <t>025208/2020-93</t>
  </si>
  <si>
    <t xml:space="preserve">JAILTON DE JESUS COSTA </t>
  </si>
  <si>
    <t>025492/2020-88</t>
  </si>
  <si>
    <t>MARIA JOSE NASCIMENTO SOARES</t>
  </si>
  <si>
    <t>025526/2020-43</t>
  </si>
  <si>
    <t>025527/2020-18</t>
  </si>
  <si>
    <t>025853/2020-41</t>
  </si>
  <si>
    <t>025954/2020-30</t>
  </si>
  <si>
    <t>026061/2020-17</t>
  </si>
  <si>
    <t>026169/2020-45</t>
  </si>
  <si>
    <t>ANTONIO CARLOS DOS SANTOS</t>
  </si>
  <si>
    <t>026343/2020-03</t>
  </si>
  <si>
    <t>ZENITH NARA COSTA DELABRIDA</t>
  </si>
  <si>
    <t>026345/2020-46</t>
  </si>
  <si>
    <t>CAE RODRIGUES</t>
  </si>
  <si>
    <t>026383/202087</t>
  </si>
  <si>
    <t>SILVIA  MARIA SANTOS MATOS</t>
  </si>
  <si>
    <t>026518/2020-31</t>
  </si>
  <si>
    <t>ROBERTO RODRIGUES DE SOUZA</t>
  </si>
  <si>
    <t>026939/2020-13</t>
  </si>
  <si>
    <t>MARINA DE SOUZA SARTORE</t>
  </si>
  <si>
    <t>026943/2020-02</t>
  </si>
  <si>
    <t>GICELIA MENDES DA SILVA</t>
  </si>
  <si>
    <t>026946/2020-18</t>
  </si>
  <si>
    <t>DANIELA TEODORO SAMPAYO</t>
  </si>
  <si>
    <t>027082/2020-32</t>
  </si>
  <si>
    <t>027501/2020-68</t>
  </si>
  <si>
    <t>027779/2020-31</t>
  </si>
  <si>
    <t>027788/2020-79</t>
  </si>
  <si>
    <t>028406/2020-77</t>
  </si>
  <si>
    <t>NUBIA DIAS DOS SANTOS</t>
  </si>
  <si>
    <t>026418/2020-44</t>
  </si>
  <si>
    <t>028424/2020-76</t>
  </si>
  <si>
    <t>029874/2020-17</t>
  </si>
  <si>
    <t>PCDP 0029/20</t>
  </si>
  <si>
    <t>LUCIANA DE ABOIM MACHADO</t>
  </si>
  <si>
    <t>PCDP 0181/20</t>
  </si>
  <si>
    <t>VIVIANE COELHO DE SELLOS KNOERR</t>
  </si>
  <si>
    <t>018355/2020-48</t>
  </si>
  <si>
    <t>LUIZ CARLOS DE SANTANA RIBEIRO</t>
  </si>
  <si>
    <t>019224/2020-59</t>
  </si>
  <si>
    <t>ANA PAULA ALBANO ARAUJO</t>
  </si>
  <si>
    <t>023101/2020-43</t>
  </si>
  <si>
    <t>PABLO ARIEL  MARTINEZ</t>
  </si>
  <si>
    <t>023096/2020-81</t>
  </si>
  <si>
    <t>ADRIANA BOCCHIGLIERI</t>
  </si>
  <si>
    <t>023098/2020-27</t>
  </si>
  <si>
    <t>MARCELO FULGENCIO GUEDES DE BRITO</t>
  </si>
  <si>
    <t>023815/2020-68</t>
  </si>
  <si>
    <t>JEAN CARLOS SANTOS</t>
  </si>
  <si>
    <t>025507/2020-71</t>
  </si>
  <si>
    <t>025511/2020-60</t>
  </si>
  <si>
    <t>RENATO GOMES FARIA</t>
  </si>
  <si>
    <t>025820/2020-59</t>
  </si>
  <si>
    <t>027239/20202-61</t>
  </si>
  <si>
    <t>EDILSON DIVINO DE ARAUJO</t>
  </si>
  <si>
    <t>027991/2020-30</t>
  </si>
  <si>
    <t>028027/2020-26</t>
  </si>
  <si>
    <t>MARCOS VINICIUS MEIADO</t>
  </si>
  <si>
    <t>028030/2020-44</t>
  </si>
  <si>
    <t>028037/2020-49</t>
  </si>
  <si>
    <t>028039/2020-82</t>
  </si>
  <si>
    <t>028042/2020-11</t>
  </si>
  <si>
    <t>029276/2020-61</t>
  </si>
  <si>
    <t>029280/2020-50</t>
  </si>
  <si>
    <t>CLAUDIO SERGIO LISI</t>
  </si>
  <si>
    <t>0300150/2020-34</t>
  </si>
  <si>
    <t>GUSTAVO LUIS HIROSE</t>
  </si>
  <si>
    <t>030396/2020-85</t>
  </si>
  <si>
    <t>PABLO ARIEL MARTINEZ</t>
  </si>
  <si>
    <t>030397/2020-38</t>
  </si>
  <si>
    <t>SIDNEY FEITOSA GOUVEIA</t>
  </si>
  <si>
    <t>030402/2020-20</t>
  </si>
  <si>
    <t>JEAMILLE NILLIN GONÇALVES</t>
  </si>
  <si>
    <t>030492/2020-15</t>
  </si>
  <si>
    <t>030735/2020-50</t>
  </si>
  <si>
    <t>Educação</t>
  </si>
  <si>
    <t>018166/2020-10</t>
  </si>
  <si>
    <t>ALFRANCIO FERREIRA DIAS</t>
  </si>
  <si>
    <t>018168/2020-53</t>
  </si>
  <si>
    <t>FABIO ZOBOLI</t>
  </si>
  <si>
    <t>019546/2020-05</t>
  </si>
  <si>
    <t>019551/2020-57</t>
  </si>
  <si>
    <t>CARLOS ALBERTO DE VASCONCELOS</t>
  </si>
  <si>
    <t>019552/2020-30</t>
  </si>
  <si>
    <t>CRISTIANO MEZZAROSA</t>
  </si>
  <si>
    <t>019535/2020-04</t>
  </si>
  <si>
    <t>019539/2020-90</t>
  </si>
  <si>
    <t>LIVIA DE REZENDE CARDOSO</t>
  </si>
  <si>
    <t>019543/2020-79</t>
  </si>
  <si>
    <t>MARILENE BATISTA DA CRUZ NASCIMENTO</t>
  </si>
  <si>
    <t>019545/2020-25</t>
  </si>
  <si>
    <t>ROSANA CARLA DO NASCIMENTO GIVIGI</t>
  </si>
  <si>
    <t>019638/2020-36</t>
  </si>
  <si>
    <t>SIMONE DE LUCENA FERREIRA</t>
  </si>
  <si>
    <t>019750/2020-19</t>
  </si>
  <si>
    <t>MARIZETE LUCINI</t>
  </si>
  <si>
    <t>019968/2020-50</t>
  </si>
  <si>
    <t>JOAQUIM TAVARES DA CONCEIÇÃO</t>
  </si>
  <si>
    <t>020036/2020-57</t>
  </si>
  <si>
    <t>DINAMARA GARCIA FELDENS</t>
  </si>
  <si>
    <t>020879/2020-81</t>
  </si>
  <si>
    <t>020881/2020-37</t>
  </si>
  <si>
    <t>020882/2020-10</t>
  </si>
  <si>
    <t>020895/2020-47</t>
  </si>
  <si>
    <t>PCDP 0182/20</t>
  </si>
  <si>
    <t>ALFRÂNCIO FERRIERA DIAS</t>
  </si>
  <si>
    <t>027694/2020-95</t>
  </si>
  <si>
    <t>027709/2020-78</t>
  </si>
  <si>
    <t>027744/2020-06</t>
  </si>
  <si>
    <t>028229/2020-06</t>
  </si>
  <si>
    <t>028233/2020-82</t>
  </si>
  <si>
    <t>028236/2020-11</t>
  </si>
  <si>
    <t>028237/2020-81</t>
  </si>
  <si>
    <t>028240/2020-87</t>
  </si>
  <si>
    <t>LUIZ ANSELMO MENEZES SANTOS</t>
  </si>
  <si>
    <t>028241/2020-70</t>
  </si>
  <si>
    <t>028243/2020-16</t>
  </si>
  <si>
    <t>028460/2020-74</t>
  </si>
  <si>
    <t>028465/2020-36</t>
  </si>
  <si>
    <t>028468/2020-52</t>
  </si>
  <si>
    <t>028470/2020-95</t>
  </si>
  <si>
    <t>028477/2020-03</t>
  </si>
  <si>
    <t>028479/2020-46</t>
  </si>
  <si>
    <t>PAULO SERGIO MARCHELLI</t>
  </si>
  <si>
    <t>028480/2020-19</t>
  </si>
  <si>
    <t>028535/2020-86</t>
  </si>
  <si>
    <t>028536/2020-59</t>
  </si>
  <si>
    <t>MARIA INEZ OLIVEIRA ARAUJO</t>
  </si>
  <si>
    <t>028891/2020-77</t>
  </si>
  <si>
    <t>028892/2020-50</t>
  </si>
  <si>
    <t>MARIA HELENA SANTANA CRUZ</t>
  </si>
  <si>
    <t>029261/2020-78</t>
  </si>
  <si>
    <t>JOSEFA ELIANA SOUZA</t>
  </si>
  <si>
    <t>029513/2020-64</t>
  </si>
  <si>
    <t>029515/2020-10</t>
  </si>
  <si>
    <t>VELEIDA ANAHI DA SILVA</t>
  </si>
  <si>
    <t>029524/2020-58</t>
  </si>
  <si>
    <t>ANNE ALILMA SILVA SOUZA FERRETE</t>
  </si>
  <si>
    <t>029540/2020-14</t>
  </si>
  <si>
    <t>029814/2020-85</t>
  </si>
  <si>
    <t>024595/2020-57</t>
  </si>
  <si>
    <t>024820/2020-93</t>
  </si>
  <si>
    <t>ANDERSON CARLOS MARCAL</t>
  </si>
  <si>
    <t>024821/2020-66</t>
  </si>
  <si>
    <t>025939/2020-47</t>
  </si>
  <si>
    <t>ROGERIO BRANDAO WICHI</t>
  </si>
  <si>
    <t>025942/2020-63</t>
  </si>
  <si>
    <t>026688/2020-87</t>
  </si>
  <si>
    <t>DANILO RODRIGUES PEREIRA DA SILVA</t>
  </si>
  <si>
    <t>027011/2020-09</t>
  </si>
  <si>
    <t>027017/2020-41</t>
  </si>
  <si>
    <t>027808/2020-24</t>
  </si>
  <si>
    <t>THAYSE NATACHA QUEIROZ FERREIRA</t>
  </si>
  <si>
    <t>028395/2020-83</t>
  </si>
  <si>
    <t>WALDERI MONTEIRO DA SILVA JR</t>
  </si>
  <si>
    <t>028948/2020-80</t>
  </si>
  <si>
    <t>ROBERTO JERONIMO DOS SANTOS</t>
  </si>
  <si>
    <t>030167/2020-60</t>
  </si>
  <si>
    <t>030275/2020-54</t>
  </si>
  <si>
    <t>AFRANIO DE ANDRADE BASTOS</t>
  </si>
  <si>
    <t>025644/2020-58</t>
  </si>
  <si>
    <t>DAVID LEONARDO NASC DE FIGUEREDO AMORIM</t>
  </si>
  <si>
    <t>025650/2020-90</t>
  </si>
  <si>
    <t>HIGOR SERGIO DANTAS DE ARGOLO</t>
  </si>
  <si>
    <t>025659/2020-41</t>
  </si>
  <si>
    <t>NILMA FONTES DE ARAUJO NADRADE</t>
  </si>
  <si>
    <t>025945/2020-79</t>
  </si>
  <si>
    <t>DENISE CONCEIÇÃO DE GOIS SANTOS MICHELAN</t>
  </si>
  <si>
    <t>025947/2020-25</t>
  </si>
  <si>
    <t>LUCIANA COELHO MENDONÇA</t>
  </si>
  <si>
    <t>027122/2020-19</t>
  </si>
  <si>
    <t>REJANE MARTINS FERNANDES CANHA</t>
  </si>
  <si>
    <t>027129/2020-24</t>
  </si>
  <si>
    <t>FERNANDO SILVA ALBUQUERQUE</t>
  </si>
  <si>
    <t>PCDP 0112/20</t>
  </si>
  <si>
    <t>EVANDRO OTTONI TEATINI SALLES</t>
  </si>
  <si>
    <t>PCDP 0142/20</t>
  </si>
  <si>
    <t>WELLINSILVIO COSTA DOS SANTOS</t>
  </si>
  <si>
    <t>017083/2020-54</t>
  </si>
  <si>
    <t>JOSE JORGE DE OLIVEIRA NETO</t>
  </si>
  <si>
    <t>017084/2020-27</t>
  </si>
  <si>
    <t>TALITA SANTOS ALVES CHAGAS</t>
  </si>
  <si>
    <t>017376/2020-97</t>
  </si>
  <si>
    <t>HENRIQUE SILVEIRA ALVES MARQUES</t>
  </si>
  <si>
    <t>017377/2020-70</t>
  </si>
  <si>
    <t>ADRIANO MORAES DA SILVA</t>
  </si>
  <si>
    <t>018719/2020-17</t>
  </si>
  <si>
    <t>REBECA LORENA SANTOS MAIA GOMES</t>
  </si>
  <si>
    <t>018760/2020-74</t>
  </si>
  <si>
    <t>028680/2020-51</t>
  </si>
  <si>
    <t>TARSO VILELA FERREIRA</t>
  </si>
  <si>
    <t>Engenharia Química</t>
  </si>
  <si>
    <t>022476/2020-40</t>
  </si>
  <si>
    <t>ANTONIO MARTINS DE OLIVEIRA JUNIOR</t>
  </si>
  <si>
    <t>022477/2020-57</t>
  </si>
  <si>
    <t>RODOLPHO RODRIGUES FONSECA</t>
  </si>
  <si>
    <t>025858/2020-57</t>
  </si>
  <si>
    <t>EDILSON DE JESUS SANTOS</t>
  </si>
  <si>
    <t>026081/2020-93</t>
  </si>
  <si>
    <t>ÉRICLES VALE NASCIMENTO</t>
  </si>
  <si>
    <t>026153/2020-89</t>
  </si>
  <si>
    <t>ALISSON VIDAL DOS ANJOS</t>
  </si>
  <si>
    <t>026158/2020-08</t>
  </si>
  <si>
    <t>GABRIEL FRANCISCO DA SILVA</t>
  </si>
  <si>
    <t>026338/2020-41</t>
  </si>
  <si>
    <t>MANUEL MARCELO DO PRADO</t>
  </si>
  <si>
    <t>027255/2020-17</t>
  </si>
  <si>
    <t>ROBERTO RODRIGUES DE SOUSA</t>
  </si>
  <si>
    <t>028496/2020-45</t>
  </si>
  <si>
    <t>028497/2020-45</t>
  </si>
  <si>
    <t>ROGERIO LUZ PAGANO</t>
  </si>
  <si>
    <t>028914/2020-38</t>
  </si>
  <si>
    <t>029055/2020-14</t>
  </si>
  <si>
    <t>PCDP 0025/20</t>
  </si>
  <si>
    <t>CARLONEY ALVES DE OLIVEIRA</t>
  </si>
  <si>
    <t>PCDP 0069/20</t>
  </si>
  <si>
    <t>EVANDRO LUIZ GHEDIN</t>
  </si>
  <si>
    <t>029741/2020-19</t>
  </si>
  <si>
    <t>MARCOS FONSECA RIBEIRO BALIEIRO</t>
  </si>
  <si>
    <t>029928/2020-14</t>
  </si>
  <si>
    <t>ALDO LOPES DINUCCI</t>
  </si>
  <si>
    <t>030139/2020-40</t>
  </si>
  <si>
    <t>030319/2020-30</t>
  </si>
  <si>
    <t>SAULO HENRIQUE SOUZA SILVA</t>
  </si>
  <si>
    <t>030320/2020-03</t>
  </si>
  <si>
    <t>NILO CESAR BATISTA DA SILVA</t>
  </si>
  <si>
    <t>030408/2020-52</t>
  </si>
  <si>
    <t>ANTONIO JOSE PEREIRA FILHO</t>
  </si>
  <si>
    <t>Física</t>
  </si>
  <si>
    <t>PCDP 0046/20</t>
  </si>
  <si>
    <t>FÁBIO SIMÕES DE VICENTE</t>
  </si>
  <si>
    <t>PCDP 0074/20</t>
  </si>
  <si>
    <t>JOSÉ MARCOS SASAKI</t>
  </si>
  <si>
    <t>PCDP 0099/20</t>
  </si>
  <si>
    <t>HELENA MARIA PETRILLI</t>
  </si>
  <si>
    <t>PCDP 0104/20</t>
  </si>
  <si>
    <t>PEDRO DE LIMA NETO</t>
  </si>
  <si>
    <t>028073/2020-47</t>
  </si>
  <si>
    <t>DEYVID DO CARMO SILVA</t>
  </si>
  <si>
    <t>028079/2020-79</t>
  </si>
  <si>
    <t>JOSE HENRIQUE LOPES DA SILVA</t>
  </si>
  <si>
    <t>028086/2020-84</t>
  </si>
  <si>
    <t>RONALDO SANTOS DA SILVA</t>
  </si>
  <si>
    <t>028111/2020-88</t>
  </si>
  <si>
    <t>028114/2020-07</t>
  </si>
  <si>
    <t>MARCUS VINICIUS DOS SANTOS REZENDE</t>
  </si>
  <si>
    <t>028671/2020-03</t>
  </si>
  <si>
    <t>KEILA ASSUNÇÃO SANTOS BARBOSA</t>
  </si>
  <si>
    <t>028120/2020-05</t>
  </si>
  <si>
    <t>ROGERIO MACHADO</t>
  </si>
  <si>
    <t>030160/2020-55</t>
  </si>
  <si>
    <t>030314/2020-68</t>
  </si>
  <si>
    <t>JOSE GERIVALDO DOS SANTOS DUQUE</t>
  </si>
  <si>
    <t>030409/2020-25</t>
  </si>
  <si>
    <t>CRISTIANE CUPERTINO SANTOS BARBOSA</t>
  </si>
  <si>
    <t>030638/2020-50</t>
  </si>
  <si>
    <t>NILSON DOS SANTOS FERREIRA</t>
  </si>
  <si>
    <t>030709/2020-73</t>
  </si>
  <si>
    <t>ANA CLARA BATISTA DE JESUS</t>
  </si>
  <si>
    <t>030717/2020-51</t>
  </si>
  <si>
    <t>THAISE DE JESUS MONTEIRO</t>
  </si>
  <si>
    <t>030742/2020-55</t>
  </si>
  <si>
    <t>LORENA FEITOSA ARAGAO DOMINGOS</t>
  </si>
  <si>
    <t>030747/2020-17</t>
  </si>
  <si>
    <t>030752/2020-76</t>
  </si>
  <si>
    <t>CARLOS GUSATAVO PEREIRA MORAES</t>
  </si>
  <si>
    <t>030810/2020-62</t>
  </si>
  <si>
    <t>ROMUALDO SANTOS SILVA JR</t>
  </si>
  <si>
    <t>030816/2020-94</t>
  </si>
  <si>
    <t>030818/2020-40</t>
  </si>
  <si>
    <t>030819/2020-13</t>
  </si>
  <si>
    <t>030820/2020-83</t>
  </si>
  <si>
    <t>030821/2020-56</t>
  </si>
  <si>
    <t>030911/2020-51</t>
  </si>
  <si>
    <t>NELSON ORLANDO MORENO SALAZAR</t>
  </si>
  <si>
    <t>031284/2020-68</t>
  </si>
  <si>
    <t>DOUGLAS FERREIRA DE ALBUQUERQUE</t>
  </si>
  <si>
    <t>PCDP 0022/20</t>
  </si>
  <si>
    <t>MARIA DE LOURDES DA SILVA ROSA</t>
  </si>
  <si>
    <t>PCDP 0023/20</t>
  </si>
  <si>
    <t>HERBET CONCEIÇÃO</t>
  </si>
  <si>
    <t>024646/2020-38</t>
  </si>
  <si>
    <t>PAULO SERGIO DE REZENDE NASCIMENTO</t>
  </si>
  <si>
    <t>024647/2020-11</t>
  </si>
  <si>
    <t>024648/2020-81</t>
  </si>
  <si>
    <t>LUIZ ALBERTO VEDANA</t>
  </si>
  <si>
    <t>024701/2020-08</t>
  </si>
  <si>
    <t>024720/2020-77</t>
  </si>
  <si>
    <t>ADRIANE MACHADO</t>
  </si>
  <si>
    <t>024841/2020-11</t>
  </si>
  <si>
    <t>CARLOS DINGES MARQUES DE SA</t>
  </si>
  <si>
    <t>026025/2020-53</t>
  </si>
  <si>
    <t>TAIS KALIL RODRIGUES</t>
  </si>
  <si>
    <t>026162/2020-40</t>
  </si>
  <si>
    <t>FELIPE TORRES FIGUEIREDO</t>
  </si>
  <si>
    <t>Geografia</t>
  </si>
  <si>
    <t>PCDP 0007/20</t>
  </si>
  <si>
    <t>EDUARDO RODRIGUES VIANA DE LIMA</t>
  </si>
  <si>
    <t>PCDP 0009/20</t>
  </si>
  <si>
    <t>MARIA GERALDA DE ALMEIDA</t>
  </si>
  <si>
    <t>018524/2020-44</t>
  </si>
  <si>
    <t>ANA ROCHA DOS SANTOS</t>
  </si>
  <si>
    <t>019448/2020-25</t>
  </si>
  <si>
    <t>LUIZ ANDRE MAIA GUIMARAES GESTEIRA</t>
  </si>
  <si>
    <t>023116/2020-26</t>
  </si>
  <si>
    <t>DEBORA PAULA DE ANDRADE OLIVEIRA</t>
  </si>
  <si>
    <t>023228/2020-09</t>
  </si>
  <si>
    <t>LUANA PEREIRA LIMA</t>
  </si>
  <si>
    <t>024705/2020-94</t>
  </si>
  <si>
    <t>MICHELLE PEREIRA DA COSTA DA SILVA</t>
  </si>
  <si>
    <t>PCDP 0011/20</t>
  </si>
  <si>
    <t>JOÃO EDMILSON FABRINI</t>
  </si>
  <si>
    <t>PCDP 0129/20</t>
  </si>
  <si>
    <t>MARCO ANTÔNIO MITIDIERO JUNIOR</t>
  </si>
  <si>
    <t>PCDP 0130/20</t>
  </si>
  <si>
    <t>LUCAS GAMA LIMA</t>
  </si>
  <si>
    <t>PCDP 0148/20</t>
  </si>
  <si>
    <t>NELSON FERNANDES FELIPE JUNIOR</t>
  </si>
  <si>
    <t>024939/2020-81</t>
  </si>
  <si>
    <t>CHRISTIANE SENHORINHA SOARES CAMPOS</t>
  </si>
  <si>
    <t>025260/2020-47</t>
  </si>
  <si>
    <t>MARCUS HENRIQUE OLIVEIRA DE JESUS</t>
  </si>
  <si>
    <t>026406/2020-48</t>
  </si>
  <si>
    <t>JOSE NATAN GONÇALVES DA SILVA</t>
  </si>
  <si>
    <t>027711/2020-24</t>
  </si>
  <si>
    <t>HEBERTY RUAN DA CONCEIÇÃO SILVA</t>
  </si>
  <si>
    <t>027819/2020-18</t>
  </si>
  <si>
    <t>JOSEFA ELIANE SANTANA DE SIQUEIRA</t>
  </si>
  <si>
    <t>027832/2020-55</t>
  </si>
  <si>
    <t>028170/2020-47</t>
  </si>
  <si>
    <t>AURELANE ALVES SANTANA</t>
  </si>
  <si>
    <t>028349/2020-64</t>
  </si>
  <si>
    <t>GREIZIENE ARAUJO QUEIROZ</t>
  </si>
  <si>
    <t>030088/2020-59</t>
  </si>
  <si>
    <t>SONIA DE SOUZA MENDONÇA MENEZES</t>
  </si>
  <si>
    <t>030096/2020-37</t>
  </si>
  <si>
    <t>RONIEX DA SILVEIRA</t>
  </si>
  <si>
    <t>030158/2020-12</t>
  </si>
  <si>
    <t>FELIPE SANTOS SILVA</t>
  </si>
  <si>
    <t>030271/2020-65</t>
  </si>
  <si>
    <t>CICERO BEZERRA DA SILVA</t>
  </si>
  <si>
    <t>018897/2020-61</t>
  </si>
  <si>
    <t>EDNA MARIA MATOS ANTONIO</t>
  </si>
  <si>
    <t>029894/2020-59</t>
  </si>
  <si>
    <t>PETRONIO JOSE DOMINGUES</t>
  </si>
  <si>
    <t>Letras</t>
  </si>
  <si>
    <t>PCDP 0105/20</t>
  </si>
  <si>
    <t>JOSÉ FERRARI NETO</t>
  </si>
  <si>
    <t>PCDP 0126/20</t>
  </si>
  <si>
    <t>INÊS SIGNORINI</t>
  </si>
  <si>
    <t>PCDP 0149/20</t>
  </si>
  <si>
    <t>MÁRCIA PARAQUETT FERNANDES</t>
  </si>
  <si>
    <t>026275/2020-93</t>
  </si>
  <si>
    <t>JOAO PAULO SANTOS SILVA</t>
  </si>
  <si>
    <t>027026/2020-89</t>
  </si>
  <si>
    <t>LIVIANE NASCIMENTO DOS SANTOS</t>
  </si>
  <si>
    <t>027095/2020-69</t>
  </si>
  <si>
    <t>VANDERLEI JOSE ZACCHI</t>
  </si>
  <si>
    <t>027872/2020-42</t>
  </si>
  <si>
    <t>DORIS CRISTINA VICENTE DA SILVA MATOS</t>
  </si>
  <si>
    <t>029053/2020-68</t>
  </si>
  <si>
    <t>029061/2020-46</t>
  </si>
  <si>
    <t>ISABEL CRISTINA MICHELAN DE AZEVEDO</t>
  </si>
  <si>
    <t>029069/2020-24</t>
  </si>
  <si>
    <t>RAQUEL MEISTER KO FREITAG</t>
  </si>
  <si>
    <t>029072/2020-40</t>
  </si>
  <si>
    <t>029134/2020-15</t>
  </si>
  <si>
    <t>CARLOS MAGNO SANTOS GOMES</t>
  </si>
  <si>
    <t>029137/2020-31</t>
  </si>
  <si>
    <t>CHRISTINA BIELINSKI RAMALHO</t>
  </si>
  <si>
    <t>029344/2020-68</t>
  </si>
  <si>
    <t>ALEXANDRE DE MELO ANDRADE</t>
  </si>
  <si>
    <t>029449/2020-46</t>
  </si>
  <si>
    <t>MARCIA REGINA CURADO PEREIRA</t>
  </si>
  <si>
    <t>029457/2020-24</t>
  </si>
  <si>
    <t>FERNANDO DE MENDONÇA</t>
  </si>
  <si>
    <t>029461/2020-13</t>
  </si>
  <si>
    <t>029464/2020-29</t>
  </si>
  <si>
    <t>PCDP 0044/20</t>
  </si>
  <si>
    <t>LUCAS CATÃO DE FREITAS FERREIRA</t>
  </si>
  <si>
    <t>Ciência da Propriedade Intelectual</t>
  </si>
  <si>
    <t>018799/2020-88</t>
  </si>
  <si>
    <t>018804/2020-50</t>
  </si>
  <si>
    <t>018805/2020-23</t>
  </si>
  <si>
    <t>018806/2020-83</t>
  </si>
  <si>
    <t>ANA KARLA DE SOUZA ABUD</t>
  </si>
  <si>
    <t>018807/2020-66</t>
  </si>
  <si>
    <t>ANA ELEONORA ALMEIDA PAIXÃO</t>
  </si>
  <si>
    <t>018808/2020-39</t>
  </si>
  <si>
    <t>018809/2020-12</t>
  </si>
  <si>
    <t>IRACEMA MACHADO DE ARAGÃO</t>
  </si>
  <si>
    <t>018810/2020-82</t>
  </si>
  <si>
    <t>JOÃO ANTONIO BELMINO DOS SANTOS</t>
  </si>
  <si>
    <t>018811/2020-55</t>
  </si>
  <si>
    <t>MARIO JORGE CAMPOS DOS SANTOS</t>
  </si>
  <si>
    <t>018812/2020-28</t>
  </si>
  <si>
    <t>RENATA SILVA MANN</t>
  </si>
  <si>
    <t>018813/2029-98</t>
  </si>
  <si>
    <t>018814/2020-71</t>
  </si>
  <si>
    <t>SUZANA LEITÃO RUSSO</t>
  </si>
  <si>
    <t>018815/2020-44</t>
  </si>
  <si>
    <t>ROBELIUS DE BORTOLI</t>
  </si>
  <si>
    <t>019088/2020-02</t>
  </si>
  <si>
    <t>025297/2020-18</t>
  </si>
  <si>
    <t>025299/2020-81</t>
  </si>
  <si>
    <t>025300/2020-34</t>
  </si>
  <si>
    <t>025302/2020-77</t>
  </si>
  <si>
    <t>025303/2020-50</t>
  </si>
  <si>
    <t>025304/2020-23</t>
  </si>
  <si>
    <t>025305/2020-93</t>
  </si>
  <si>
    <t>025306/2020-66</t>
  </si>
  <si>
    <t>025307/2020-39</t>
  </si>
  <si>
    <t>025308/2020-12</t>
  </si>
  <si>
    <t>025309/2020-82</t>
  </si>
  <si>
    <t>025310/2020-55</t>
  </si>
  <si>
    <t>025312/2020-98</t>
  </si>
  <si>
    <t>PPGPSI</t>
  </si>
  <si>
    <t>Psicologia Social</t>
  </si>
  <si>
    <t>018127/2020-93</t>
  </si>
  <si>
    <t>ELDER CERQUEIRA SANTOS</t>
  </si>
  <si>
    <t>018128/2020-66</t>
  </si>
  <si>
    <t>MARCUS EUGENIO OLIVEIRA LIMA</t>
  </si>
  <si>
    <t>018129/2020-39</t>
  </si>
  <si>
    <t>DANIEL MENEZES COELHO</t>
  </si>
  <si>
    <t>022880/2020-93</t>
  </si>
  <si>
    <t>MICHELE DE FREITAS FARIA DE VASCONCELOS</t>
  </si>
  <si>
    <t>029888/2020-27</t>
  </si>
  <si>
    <t>ANDRE FARO SANTOS</t>
  </si>
  <si>
    <t>029930/2020-57</t>
  </si>
  <si>
    <t>ROGERIO DA SILVA PAES HENRIQUES</t>
  </si>
  <si>
    <t>029933/2020-73</t>
  </si>
  <si>
    <t>DALILA XAVIER DE FRANÇA</t>
  </si>
  <si>
    <t>Química</t>
  </si>
  <si>
    <t>018546/2020-32</t>
  </si>
  <si>
    <t>VALERIA REGINA DE SOUZA MORAES</t>
  </si>
  <si>
    <t>018534/2020-65</t>
  </si>
  <si>
    <t>ALBERTO WISNIEWSKI JUNIOR</t>
  </si>
  <si>
    <t>018535/2020-38</t>
  </si>
  <si>
    <t>JAMES ALMADA DA SILVA</t>
  </si>
  <si>
    <t>018536/2020-11</t>
  </si>
  <si>
    <t>LUCIANE PIMENTA CRUZ ROMAO</t>
  </si>
  <si>
    <t>018537/2020-81</t>
  </si>
  <si>
    <t>RICARDO OLIVEIRA FREIRE</t>
  </si>
  <si>
    <t>018982/2020-94</t>
  </si>
  <si>
    <t>ELIANA MIDORI SUSSUCHI</t>
  </si>
  <si>
    <t>022846/2020-41</t>
  </si>
  <si>
    <t>023858/2020-28</t>
  </si>
  <si>
    <t>JESSICA ALINE SANTOS LEMOS</t>
  </si>
  <si>
    <t>023862/2020-60</t>
  </si>
  <si>
    <t>IASMIN ALVES RIBEIRO</t>
  </si>
  <si>
    <t>025450/2020-58</t>
  </si>
  <si>
    <t>SANDRO NAVICKIENE</t>
  </si>
  <si>
    <t>026431/2020-52</t>
  </si>
  <si>
    <t>027176/2020-16</t>
  </si>
  <si>
    <t>029183/2020-50</t>
  </si>
  <si>
    <t>MARCELO DA ROSA ALEXANDRE</t>
  </si>
  <si>
    <t>029190/2020-55</t>
  </si>
  <si>
    <t>029194/2020-44</t>
  </si>
  <si>
    <t>JOSE DIOGO DE LISBOA DUTRA</t>
  </si>
  <si>
    <t>029199/2020-06</t>
  </si>
  <si>
    <t>NIVAN BEZERRA DA COSTA JR</t>
  </si>
  <si>
    <t>029220/2020-21</t>
  </si>
  <si>
    <t>JOSE FERNANDO DE MACEDO</t>
  </si>
  <si>
    <t>029545/2020-73</t>
  </si>
  <si>
    <t>WANDSON DOS SANTOS DE ALMEIDA</t>
  </si>
  <si>
    <t>029880/2020-49</t>
  </si>
  <si>
    <t>030195/2020-17</t>
  </si>
  <si>
    <t>017481/2020-75</t>
  </si>
  <si>
    <t>ANDRE QUINTAO DE ALMEIDA</t>
  </si>
  <si>
    <t>017486/2020-37</t>
  </si>
  <si>
    <t>RAIMUNDO RODRIGUES GOMES FILHO</t>
  </si>
  <si>
    <t>024164/2020-54</t>
  </si>
  <si>
    <t>SILVANIO SILVÉRIO LOPES DA COSTA</t>
  </si>
  <si>
    <t>024171/2020-59</t>
  </si>
  <si>
    <t>CARLOS ALEXANDRE BORGES GARCIA</t>
  </si>
  <si>
    <t>024175/2020-48</t>
  </si>
  <si>
    <t>MARCOS ERIC BARBOSA BRITO</t>
  </si>
  <si>
    <t>026958/2020-82</t>
  </si>
  <si>
    <t>ANTENOR DE OLIVEIRA AGUIAR NETTO</t>
  </si>
  <si>
    <t>026964/2020-17</t>
  </si>
  <si>
    <t>JOSE DO PATROCINIO HORA ALVES</t>
  </si>
  <si>
    <t>026969/2020-76</t>
  </si>
  <si>
    <t>CRISLAINE MELO CARDOSO</t>
  </si>
  <si>
    <t>027699/2020-57</t>
  </si>
  <si>
    <t>ROSAHELENA REIS MORAIS SILVA</t>
  </si>
  <si>
    <t>027719/2020-02</t>
  </si>
  <si>
    <t>027766/2020-81</t>
  </si>
  <si>
    <t>027769/2020-10</t>
  </si>
  <si>
    <t>MARCUS AURELIO SOARES CRUZ</t>
  </si>
  <si>
    <t>027772/2020-26</t>
  </si>
  <si>
    <t>030390/2020-53</t>
  </si>
  <si>
    <t>ADNIVIA SANTOS COSTA MONTEIRO</t>
  </si>
  <si>
    <t>023273/2020-55</t>
  </si>
  <si>
    <t>ROGERIO PROENÇA DE SOUSA LEITE</t>
  </si>
  <si>
    <t>024210/2020-73</t>
  </si>
  <si>
    <t>026703/2020-80</t>
  </si>
  <si>
    <t>KAROLYNE SANTANA COSTA</t>
  </si>
  <si>
    <t>027133/2020-13</t>
  </si>
  <si>
    <t>NATHALIA DE MOURA BARBOSA</t>
  </si>
  <si>
    <t>027161/2020-33</t>
  </si>
  <si>
    <t>MARCELO ALARIO ENNES</t>
  </si>
  <si>
    <t>028128/2020-17</t>
  </si>
  <si>
    <t>028151/2020-75</t>
  </si>
  <si>
    <t>028159/2020-53</t>
  </si>
  <si>
    <t>028292/2020-51</t>
  </si>
  <si>
    <t>MARCO AURELIO DIAS DE SOUZA</t>
  </si>
  <si>
    <t>028500/2020-61</t>
  </si>
  <si>
    <t>028501/2020-34</t>
  </si>
  <si>
    <t>028502/2020-07</t>
  </si>
  <si>
    <t>ROSINADJA BATISTA DOS SANTOS</t>
  </si>
  <si>
    <t>028505/2020-23</t>
  </si>
  <si>
    <t>JOSEVANIA NUNES RABELO</t>
  </si>
  <si>
    <t>028508/2020-39</t>
  </si>
  <si>
    <t>CRISTIANO RICARDO DE AZEVEDO PACHECO</t>
  </si>
  <si>
    <t>026652/2020-31</t>
  </si>
  <si>
    <t>ANA FLAVIA PEREIRA VENTURA</t>
  </si>
  <si>
    <t>029198/2020-33</t>
  </si>
  <si>
    <t>LUCAS VIEIRA SANTOS SILVA</t>
  </si>
  <si>
    <t>029556/2020-67</t>
  </si>
  <si>
    <t>WILSON JOSE FERREIRA DE OLIVEIRA</t>
  </si>
  <si>
    <t>029664/2020-61</t>
  </si>
  <si>
    <t>029670/2020-93</t>
  </si>
  <si>
    <t>LUIZ PAULO SANTOS BEZERRA</t>
  </si>
  <si>
    <t>029755/2020-29</t>
  </si>
  <si>
    <t>029759/2020-18</t>
  </si>
  <si>
    <t>029940/2020-78</t>
  </si>
  <si>
    <t>018322/2020-66</t>
  </si>
  <si>
    <t>BRAULIO MAIA DE LANA SOUSA</t>
  </si>
  <si>
    <t>018325/2020-82</t>
  </si>
  <si>
    <t>CLAUDSON OLIVEIRA BRITO</t>
  </si>
  <si>
    <t>018326/2020-55</t>
  </si>
  <si>
    <t>GLADSTON RAFAEL DE ARRUDA SANTOS</t>
  </si>
  <si>
    <t xml:space="preserve">018319/2020-50 </t>
  </si>
  <si>
    <t>ANSELMO DOMINGOS FERREIRA SANTOS</t>
  </si>
  <si>
    <t>025730/2020-64</t>
  </si>
  <si>
    <t>LADIJANE CRISTINA SANTOS PESSOA</t>
  </si>
  <si>
    <t>479,84</t>
  </si>
  <si>
    <t>026762/2020-39</t>
  </si>
  <si>
    <t>ANA PAULA DEL VESCO</t>
  </si>
  <si>
    <t>026757/2020-77</t>
  </si>
  <si>
    <t>026754/2020-61</t>
  </si>
  <si>
    <t>026949/2020-34</t>
  </si>
  <si>
    <t>027999/2020-08</t>
  </si>
  <si>
    <t>GREGORIO MURILO DE OLIVEIRA JR</t>
  </si>
  <si>
    <t>028008/2020-56</t>
  </si>
  <si>
    <t>CARLOS ALDROVANDI TORREAO MARQUES</t>
  </si>
  <si>
    <t>028016/2020-34</t>
  </si>
  <si>
    <t>JORDNES SOBREIRA VIEIRA</t>
  </si>
  <si>
    <t>028231/2020-49</t>
  </si>
  <si>
    <t>028234/2020-65</t>
  </si>
  <si>
    <t>Ciência da Informação</t>
  </si>
  <si>
    <t>DISTRIBUIÇÃO DE RECURSOS: PROAP / PROPG 2015</t>
  </si>
  <si>
    <t>PROAP 2015</t>
  </si>
  <si>
    <t>PROPG 2015</t>
  </si>
  <si>
    <t>PCD-PG 2015</t>
  </si>
  <si>
    <t>PNPD 2015</t>
  </si>
  <si>
    <t>SALDO PROAP</t>
  </si>
  <si>
    <t>SALDO PROPG</t>
  </si>
  <si>
    <t>SALDO        PCD-PG</t>
  </si>
  <si>
    <t>SALDO PNPD</t>
  </si>
  <si>
    <t>SALDO   TOTAL</t>
  </si>
  <si>
    <t>Biotecnologia de Recursos Naturais</t>
  </si>
  <si>
    <t>PROBIOTEC</t>
  </si>
  <si>
    <t>Biotecnologia (RENORBIO)</t>
  </si>
  <si>
    <t>RENORBIO-SE</t>
  </si>
  <si>
    <r>
      <t>P</t>
    </r>
    <r>
      <rPr>
        <vertAlign val="superscript"/>
        <sz val="12"/>
        <rFont val="Arial"/>
        <family val="2"/>
        <charset val="1"/>
      </rPr>
      <t>2</t>
    </r>
    <r>
      <rPr>
        <sz val="12"/>
        <rFont val="Arial"/>
        <family val="2"/>
        <charset val="1"/>
      </rPr>
      <t>CEM</t>
    </r>
  </si>
  <si>
    <t xml:space="preserve">Ciências da Saúde </t>
  </si>
  <si>
    <t>Ciências Sociais (Sociologia)</t>
  </si>
  <si>
    <t xml:space="preserve">Geografia </t>
  </si>
  <si>
    <t xml:space="preserve">Psicologia Social </t>
  </si>
  <si>
    <t>Desenvolvimento e Meio Ambiente em Rede</t>
  </si>
  <si>
    <t>PRODEMA em REDE</t>
  </si>
  <si>
    <t>024281/2020-96</t>
  </si>
  <si>
    <t>024438/2020-28</t>
  </si>
  <si>
    <t>528,84</t>
  </si>
  <si>
    <t>025935/2020-58</t>
  </si>
  <si>
    <t>026166/2020-29</t>
  </si>
  <si>
    <t>JANE DE JESUS DA SILVEIRA MOREIRA</t>
  </si>
  <si>
    <t>026361/2020-02</t>
  </si>
  <si>
    <t>KIRIAQUE BARRA FERREIRA BARBOSA</t>
  </si>
  <si>
    <t>026579/2020-33</t>
  </si>
  <si>
    <t>DANIELE GOES DA SILVA</t>
  </si>
  <si>
    <t>026705/2020-26</t>
  </si>
  <si>
    <t>IZABELA MARIA MONTEZANO DE CARVALHO</t>
  </si>
  <si>
    <t>026713/2020-04</t>
  </si>
  <si>
    <t>LILIANE VIANA PIRES</t>
  </si>
  <si>
    <t>026822/2020-68</t>
  </si>
  <si>
    <t>027283/2020-37</t>
  </si>
  <si>
    <t>SILVIA MARIA VOCI</t>
  </si>
  <si>
    <t>027687/2020-80</t>
  </si>
  <si>
    <t>ANDHRESSA ARAUJO FAGUNDES</t>
  </si>
  <si>
    <t>027758/2020-16</t>
  </si>
  <si>
    <t>RAQUEL SIMOES MENDES NETTO</t>
  </si>
  <si>
    <t>027798/2020-73</t>
  </si>
  <si>
    <t xml:space="preserve">ANA MARIA DE OLIVEIRA E SILVA </t>
  </si>
  <si>
    <t>030637/2020-77</t>
  </si>
  <si>
    <t>Profissional em Economia</t>
  </si>
  <si>
    <t>Convênio</t>
  </si>
  <si>
    <t>PROFLETRAS-SCR</t>
  </si>
  <si>
    <t>PCDP 0001/20</t>
  </si>
  <si>
    <t>MARIA APARECIDA SILVA RIBEIRO</t>
  </si>
  <si>
    <t>PCDP 0006/20</t>
  </si>
  <si>
    <t>VERA PACHECO</t>
  </si>
  <si>
    <t>ANTONIETA BURITI DE SOUZA HOZOKAWA</t>
  </si>
  <si>
    <t>PCDP 0055/20</t>
  </si>
  <si>
    <t>PAULO ROBERTO GONÇALVES SEGUNDO</t>
  </si>
  <si>
    <t>PCDP 0122/20</t>
  </si>
  <si>
    <t>ROSÂNGELA GABRIEL</t>
  </si>
  <si>
    <t>PCDP 0127/20</t>
  </si>
  <si>
    <t>ANA LÚCIA DE PAULA MULLER</t>
  </si>
  <si>
    <t>PROFLETRAS-ITA</t>
  </si>
  <si>
    <t>PROFHISTÓRIA</t>
  </si>
  <si>
    <t>PCDP 0002/20</t>
  </si>
  <si>
    <t>ISABEL CRISTINA RODRIGUES</t>
  </si>
  <si>
    <t>PCDP 0003/20</t>
  </si>
  <si>
    <t>ALMIR FELIX BATISTA DE OLIVEIRA</t>
  </si>
  <si>
    <t>PCDP 0027/20</t>
  </si>
  <si>
    <t>LUCAS VICTOR SILVA</t>
  </si>
  <si>
    <t>PCDP 0121/20</t>
  </si>
  <si>
    <t>ALEXANDRE GUILHERME DA C. ALVES JUNIOR</t>
  </si>
  <si>
    <t>PCDP 0024/20</t>
  </si>
  <si>
    <t>DANIEL DA SILVEIRA GUIMARÃES</t>
  </si>
  <si>
    <t>PCDP 0042/20</t>
  </si>
  <si>
    <t>MARCELO REMPEL EBERT</t>
  </si>
  <si>
    <t>Pró-Reitoria de Pós-Graduação e Pesquisa</t>
  </si>
  <si>
    <t>021167/2020-75</t>
  </si>
  <si>
    <t>FOLHA DE PAGAMENTO EDITAL 04/2020</t>
  </si>
  <si>
    <t>024511/2020-84</t>
  </si>
  <si>
    <t>PCDP 0028/20</t>
  </si>
  <si>
    <t>PCDP 0067/20</t>
  </si>
  <si>
    <t>MARCO ANTÔNIO GOMES DOS SANTOS</t>
  </si>
  <si>
    <t>031146/2020-11</t>
  </si>
  <si>
    <t>SALDO DEVEDOR POSGRAP 2016</t>
  </si>
  <si>
    <t>23113.008779/2017-96</t>
  </si>
  <si>
    <t>DILTON CANDIDO SANTOS MAYNARD</t>
  </si>
  <si>
    <t>23113.008787/2017-32</t>
  </si>
  <si>
    <t>23113.008866/2017-43</t>
  </si>
  <si>
    <t>23113.009204/2017-91</t>
  </si>
  <si>
    <t>23113.009668/2017-05</t>
  </si>
  <si>
    <t>23113.013554/2017-51</t>
  </si>
  <si>
    <t>ANAMARIA GONÇALVES BUENO DE FREITAS</t>
  </si>
  <si>
    <t>23113.013555/2017-04</t>
  </si>
  <si>
    <t>IsF</t>
  </si>
  <si>
    <t>Idiomas sem Fronteiras</t>
  </si>
  <si>
    <t>DISTRIBUIÇÃO DE RECURSOS: SALDO PROAP/PNPD 2020</t>
  </si>
  <si>
    <t>Índice</t>
  </si>
  <si>
    <t>SALDO (R$)</t>
  </si>
  <si>
    <t>Biotecnologia </t>
  </si>
  <si>
    <r>
      <t>P</t>
    </r>
    <r>
      <rPr>
        <vertAlign val="superscript"/>
        <sz val="11"/>
        <rFont val="Trebuchet MS"/>
        <family val="2"/>
      </rPr>
      <t>2</t>
    </r>
    <r>
      <rPr>
        <sz val="11"/>
        <rFont val="Trebuchet MS"/>
        <family val="2"/>
      </rPr>
      <t>CEM</t>
    </r>
  </si>
  <si>
    <t>Engenharia e Ciências Ambentais</t>
  </si>
  <si>
    <t>PPGECIA</t>
  </si>
  <si>
    <t>PPGPS</t>
  </si>
  <si>
    <t>SALDO GERAL (PROAP+PNPD)*</t>
  </si>
  <si>
    <t>*exceto os mestrados profissionais e Idiomas sem Fronteiras</t>
  </si>
  <si>
    <t>VALORES ORIGINAIS</t>
  </si>
  <si>
    <t>PROGRAMAS</t>
  </si>
  <si>
    <t>DESPESAS AUX PESQUISA</t>
  </si>
  <si>
    <t>DESPESAS AJU CUSTO</t>
  </si>
  <si>
    <t>SALDOS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</si>
</sst>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_ ;[Red]\-#,##0.00\ "/>
    <numFmt numFmtId="165" formatCode="_(&quot;$&quot;* #,##0_);_(&quot;$&quot;* \(#,##0\);_(&quot;$&quot;* \-_);_(@_)"/>
    <numFmt numFmtId="166" formatCode="#,##0.00;[Red]#,##0.00"/>
    <numFmt numFmtId="167" formatCode="0.0"/>
  </numFmts>
  <fonts count="50"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  <charset val="1"/>
    </font>
    <font>
      <b/>
      <sz val="18"/>
      <name val="Arial Black"/>
      <family val="2"/>
      <charset val="1"/>
    </font>
    <font>
      <sz val="14"/>
      <name val="Arial"/>
      <family val="2"/>
      <charset val="1"/>
    </font>
    <font>
      <b/>
      <sz val="14"/>
      <name val="Arial Narrow"/>
      <family val="2"/>
      <charset val="1"/>
    </font>
    <font>
      <sz val="11"/>
      <name val="Arial Narrow"/>
      <family val="2"/>
      <charset val="1"/>
    </font>
    <font>
      <b/>
      <sz val="12"/>
      <name val="Arial"/>
      <family val="2"/>
      <charset val="1"/>
    </font>
    <font>
      <u/>
      <sz val="13"/>
      <color indexed="12"/>
      <name val="Arial"/>
      <family val="2"/>
      <charset val="1"/>
    </font>
    <font>
      <sz val="12"/>
      <name val="Arial"/>
      <family val="2"/>
      <charset val="1"/>
    </font>
    <font>
      <sz val="12"/>
      <color indexed="30"/>
      <name val="Arial"/>
      <family val="2"/>
      <charset val="1"/>
    </font>
    <font>
      <b/>
      <sz val="12"/>
      <color indexed="30"/>
      <name val="Arial"/>
      <family val="2"/>
      <charset val="1"/>
    </font>
    <font>
      <vertAlign val="superscript"/>
      <sz val="12"/>
      <name val="Arial"/>
      <family val="2"/>
      <charset val="1"/>
    </font>
    <font>
      <b/>
      <sz val="13"/>
      <name val="Arial"/>
      <family val="2"/>
      <charset val="1"/>
    </font>
    <font>
      <b/>
      <sz val="11"/>
      <name val="Arial Narrow"/>
      <family val="2"/>
      <charset val="1"/>
    </font>
    <font>
      <sz val="10"/>
      <name val="Arial Narrow"/>
      <family val="2"/>
      <charset val="1"/>
    </font>
    <font>
      <sz val="11"/>
      <color indexed="8"/>
      <name val="Arial Narrow"/>
      <family val="2"/>
      <charset val="1"/>
    </font>
    <font>
      <sz val="10"/>
      <name val="Arial"/>
      <family val="2"/>
      <charset val="1"/>
    </font>
    <font>
      <b/>
      <sz val="14"/>
      <name val="Arial Narrow"/>
      <family val="2"/>
    </font>
    <font>
      <u/>
      <sz val="10"/>
      <color theme="10"/>
      <name val="Arial"/>
      <family val="2"/>
      <charset val="1"/>
    </font>
    <font>
      <b/>
      <sz val="10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rgb="FF00000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sz val="16"/>
      <name val="Trebuchet MS"/>
      <family val="2"/>
    </font>
    <font>
      <b/>
      <sz val="16"/>
      <name val="Trebuchet MS"/>
      <family val="2"/>
    </font>
    <font>
      <u/>
      <sz val="12"/>
      <color theme="10"/>
      <name val="Trebuchet MS"/>
      <family val="2"/>
    </font>
    <font>
      <u/>
      <sz val="12"/>
      <color indexed="12"/>
      <name val="Trebuchet MS"/>
      <family val="2"/>
    </font>
    <font>
      <vertAlign val="superscript"/>
      <sz val="11"/>
      <name val="Trebuchet MS"/>
      <family val="2"/>
    </font>
    <font>
      <sz val="12"/>
      <color rgb="FF000000"/>
      <name val="Trebuchet MS"/>
      <family val="2"/>
    </font>
    <font>
      <vertAlign val="superscript"/>
      <sz val="12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16"/>
      <color rgb="FF000000"/>
      <name val="Trebuchet MS"/>
      <family val="2"/>
    </font>
    <font>
      <u/>
      <sz val="12"/>
      <color theme="10"/>
      <name val="Trebuchet MS"/>
    </font>
    <font>
      <b/>
      <sz val="18"/>
      <name val="Trebuchet MS"/>
      <family val="2"/>
    </font>
    <font>
      <b/>
      <sz val="18"/>
      <color theme="6" tint="-0.249977111117893"/>
      <name val="Trebuchet MS"/>
      <family val="2"/>
    </font>
    <font>
      <b/>
      <sz val="14"/>
      <color theme="10"/>
      <name val="Arial Black"/>
      <family val="2"/>
    </font>
    <font>
      <b/>
      <sz val="14"/>
      <color theme="6" tint="-0.249977111117893"/>
      <name val="Trebuchet MS"/>
      <family val="2"/>
    </font>
    <font>
      <b/>
      <sz val="16"/>
      <color theme="0"/>
      <name val="Arial Black"/>
      <family val="2"/>
    </font>
    <font>
      <b/>
      <i/>
      <sz val="16"/>
      <color theme="0"/>
      <name val="Arial Black"/>
      <family val="2"/>
    </font>
    <font>
      <b/>
      <sz val="10"/>
      <name val="Arial"/>
      <family val="2"/>
      <charset val="1"/>
    </font>
    <font>
      <b/>
      <sz val="11"/>
      <color rgb="FFFF0000"/>
      <name val="Trebuchet MS"/>
      <family val="2"/>
    </font>
    <font>
      <u/>
      <sz val="12"/>
      <color rgb="FFFF0000"/>
      <name val="Trebuchet MS"/>
      <family val="2"/>
    </font>
    <font>
      <sz val="11"/>
      <color rgb="FFFF0000"/>
      <name val="Trebuchet MS"/>
      <family val="2"/>
    </font>
    <font>
      <sz val="10"/>
      <color rgb="FFFF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42"/>
      </patternFill>
    </fill>
    <fill>
      <patternFill patternType="solid">
        <fgColor indexed="42"/>
        <bgColor indexed="26"/>
      </patternFill>
    </fill>
    <fill>
      <patternFill patternType="solid">
        <fgColor indexed="22"/>
        <bgColor indexed="42"/>
      </patternFill>
    </fill>
    <fill>
      <patternFill patternType="solid">
        <fgColor rgb="FFC3D69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</borders>
  <cellStyleXfs count="4">
    <xf numFmtId="0" fontId="0" fillId="0" borderId="0"/>
    <xf numFmtId="165" fontId="17" fillId="0" borderId="0" applyBorder="0" applyProtection="0"/>
    <xf numFmtId="43" fontId="1" fillId="0" borderId="0" applyFill="0" applyBorder="0" applyAlignment="0" applyProtection="0"/>
    <xf numFmtId="0" fontId="19" fillId="0" borderId="0" applyNumberFormat="0" applyFill="0" applyBorder="0" applyAlignment="0" applyProtection="0"/>
  </cellStyleXfs>
  <cellXfs count="240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4" fontId="9" fillId="0" borderId="1" xfId="1" applyNumberFormat="1" applyFont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9" fillId="3" borderId="1" xfId="0" applyFont="1" applyFill="1" applyBorder="1"/>
    <xf numFmtId="164" fontId="9" fillId="3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10" fillId="3" borderId="1" xfId="0" applyNumberFormat="1" applyFont="1" applyFill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/>
    </xf>
    <xf numFmtId="0" fontId="6" fillId="0" borderId="3" xfId="0" applyFont="1" applyBorder="1"/>
    <xf numFmtId="0" fontId="15" fillId="0" borderId="3" xfId="0" applyFont="1" applyBorder="1"/>
    <xf numFmtId="0" fontId="15" fillId="0" borderId="4" xfId="0" applyFont="1" applyBorder="1"/>
    <xf numFmtId="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6" fillId="0" borderId="5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164" fontId="16" fillId="0" borderId="1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17" fontId="18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17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9" fontId="23" fillId="0" borderId="1" xfId="0" applyNumberFormat="1" applyFont="1" applyBorder="1" applyAlignment="1">
      <alignment horizontal="center" wrapText="1"/>
    </xf>
    <xf numFmtId="0" fontId="22" fillId="0" borderId="7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wrapText="1"/>
    </xf>
    <xf numFmtId="49" fontId="23" fillId="0" borderId="7" xfId="0" applyNumberFormat="1" applyFont="1" applyBorder="1" applyAlignment="1">
      <alignment horizontal="center" wrapText="1"/>
    </xf>
    <xf numFmtId="49" fontId="23" fillId="0" borderId="5" xfId="0" applyNumberFormat="1" applyFont="1" applyBorder="1" applyAlignment="1">
      <alignment horizontal="center" wrapText="1"/>
    </xf>
    <xf numFmtId="49" fontId="23" fillId="0" borderId="9" xfId="0" applyNumberFormat="1" applyFont="1" applyBorder="1" applyAlignment="1">
      <alignment horizontal="center" wrapText="1"/>
    </xf>
    <xf numFmtId="0" fontId="23" fillId="0" borderId="0" xfId="0" applyFont="1"/>
    <xf numFmtId="49" fontId="23" fillId="0" borderId="1" xfId="0" applyNumberFormat="1" applyFont="1" applyBorder="1" applyAlignment="1">
      <alignment horizontal="center"/>
    </xf>
    <xf numFmtId="0" fontId="21" fillId="0" borderId="0" xfId="0" applyFont="1"/>
    <xf numFmtId="49" fontId="23" fillId="0" borderId="5" xfId="0" applyNumberFormat="1" applyFont="1" applyBorder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8" fillId="5" borderId="19" xfId="0" applyFont="1" applyFill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166" fontId="30" fillId="6" borderId="7" xfId="0" applyNumberFormat="1" applyFont="1" applyFill="1" applyBorder="1"/>
    <xf numFmtId="166" fontId="23" fillId="0" borderId="7" xfId="0" applyNumberFormat="1" applyFont="1" applyBorder="1"/>
    <xf numFmtId="166" fontId="23" fillId="0" borderId="19" xfId="0" applyNumberFormat="1" applyFont="1" applyBorder="1"/>
    <xf numFmtId="0" fontId="34" fillId="0" borderId="7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37" fillId="5" borderId="7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/>
    </xf>
    <xf numFmtId="0" fontId="26" fillId="0" borderId="0" xfId="0" applyFont="1"/>
    <xf numFmtId="0" fontId="22" fillId="0" borderId="19" xfId="0" applyFont="1" applyBorder="1" applyAlignment="1">
      <alignment horizontal="center" vertical="center"/>
    </xf>
    <xf numFmtId="4" fontId="23" fillId="0" borderId="23" xfId="0" applyNumberFormat="1" applyFont="1" applyBorder="1" applyAlignment="1">
      <alignment horizontal="right"/>
    </xf>
    <xf numFmtId="4" fontId="24" fillId="0" borderId="23" xfId="0" applyNumberFormat="1" applyFont="1" applyBorder="1" applyAlignment="1">
      <alignment horizontal="right"/>
    </xf>
    <xf numFmtId="49" fontId="24" fillId="0" borderId="1" xfId="0" applyNumberFormat="1" applyFont="1" applyBorder="1" applyAlignment="1">
      <alignment horizontal="center"/>
    </xf>
    <xf numFmtId="0" fontId="31" fillId="0" borderId="7" xfId="3" applyFont="1" applyBorder="1"/>
    <xf numFmtId="0" fontId="32" fillId="0" borderId="7" xfId="3" applyFont="1" applyBorder="1"/>
    <xf numFmtId="0" fontId="31" fillId="0" borderId="0" xfId="3" applyFont="1"/>
    <xf numFmtId="0" fontId="31" fillId="0" borderId="19" xfId="3" applyFont="1" applyBorder="1"/>
    <xf numFmtId="0" fontId="31" fillId="0" borderId="11" xfId="3" applyFont="1" applyBorder="1"/>
    <xf numFmtId="0" fontId="32" fillId="0" borderId="11" xfId="3" applyFont="1" applyBorder="1"/>
    <xf numFmtId="0" fontId="38" fillId="0" borderId="11" xfId="3" applyFont="1" applyBorder="1"/>
    <xf numFmtId="0" fontId="32" fillId="0" borderId="20" xfId="3" applyFont="1" applyBorder="1"/>
    <xf numFmtId="0" fontId="31" fillId="0" borderId="20" xfId="3" applyFont="1" applyBorder="1"/>
    <xf numFmtId="0" fontId="8" fillId="0" borderId="1" xfId="3" applyFont="1" applyBorder="1" applyAlignment="1">
      <alignment horizontal="left" vertical="center"/>
    </xf>
    <xf numFmtId="0" fontId="8" fillId="0" borderId="1" xfId="3" applyFont="1" applyBorder="1" applyAlignment="1">
      <alignment vertical="center"/>
    </xf>
    <xf numFmtId="0" fontId="8" fillId="0" borderId="1" xfId="3" applyFont="1" applyBorder="1"/>
    <xf numFmtId="0" fontId="8" fillId="0" borderId="0" xfId="3" applyFont="1"/>
    <xf numFmtId="0" fontId="38" fillId="0" borderId="20" xfId="3" applyFont="1" applyBorder="1"/>
    <xf numFmtId="17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9" fontId="22" fillId="7" borderId="25" xfId="0" applyNumberFormat="1" applyFont="1" applyFill="1" applyBorder="1" applyAlignment="1">
      <alignment horizontal="center" vertical="center"/>
    </xf>
    <xf numFmtId="49" fontId="22" fillId="7" borderId="28" xfId="0" applyNumberFormat="1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 wrapText="1"/>
    </xf>
    <xf numFmtId="49" fontId="23" fillId="0" borderId="7" xfId="0" applyNumberFormat="1" applyFont="1" applyBorder="1" applyAlignment="1">
      <alignment horizontal="center"/>
    </xf>
    <xf numFmtId="4" fontId="23" fillId="0" borderId="26" xfId="0" applyNumberFormat="1" applyFont="1" applyBorder="1" applyAlignment="1">
      <alignment horizontal="right"/>
    </xf>
    <xf numFmtId="4" fontId="23" fillId="0" borderId="7" xfId="0" applyNumberFormat="1" applyFont="1" applyBorder="1" applyAlignment="1">
      <alignment horizontal="right"/>
    </xf>
    <xf numFmtId="4" fontId="22" fillId="0" borderId="24" xfId="0" applyNumberFormat="1" applyFont="1" applyBorder="1" applyAlignment="1">
      <alignment horizontal="right"/>
    </xf>
    <xf numFmtId="4" fontId="22" fillId="0" borderId="29" xfId="0" applyNumberFormat="1" applyFont="1" applyBorder="1" applyAlignment="1">
      <alignment horizontal="right"/>
    </xf>
    <xf numFmtId="4" fontId="22" fillId="0" borderId="11" xfId="0" applyNumberFormat="1" applyFont="1" applyBorder="1" applyAlignment="1">
      <alignment horizontal="right"/>
    </xf>
    <xf numFmtId="0" fontId="25" fillId="9" borderId="7" xfId="0" applyFont="1" applyFill="1" applyBorder="1" applyAlignment="1">
      <alignment vertical="center" wrapText="1"/>
    </xf>
    <xf numFmtId="2" fontId="42" fillId="9" borderId="7" xfId="0" applyNumberFormat="1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wrapText="1"/>
    </xf>
    <xf numFmtId="0" fontId="43" fillId="11" borderId="7" xfId="0" applyFont="1" applyFill="1" applyBorder="1" applyAlignment="1">
      <alignment horizontal="center" vertical="center"/>
    </xf>
    <xf numFmtId="0" fontId="28" fillId="5" borderId="14" xfId="0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Border="1" applyAlignment="1">
      <alignment horizontal="left" wrapText="1"/>
    </xf>
    <xf numFmtId="49" fontId="24" fillId="0" borderId="1" xfId="0" applyNumberFormat="1" applyFont="1" applyBorder="1" applyAlignment="1">
      <alignment horizontal="left" wrapText="1"/>
    </xf>
    <xf numFmtId="49" fontId="23" fillId="0" borderId="5" xfId="0" applyNumberFormat="1" applyFont="1" applyBorder="1" applyAlignment="1">
      <alignment horizontal="left" wrapText="1"/>
    </xf>
    <xf numFmtId="49" fontId="23" fillId="0" borderId="7" xfId="0" applyNumberFormat="1" applyFont="1" applyBorder="1" applyAlignment="1">
      <alignment horizontal="left" wrapText="1"/>
    </xf>
    <xf numFmtId="4" fontId="24" fillId="0" borderId="26" xfId="0" applyNumberFormat="1" applyFont="1" applyBorder="1" applyAlignment="1">
      <alignment horizontal="right"/>
    </xf>
    <xf numFmtId="0" fontId="25" fillId="9" borderId="7" xfId="0" applyFont="1" applyFill="1" applyBorder="1" applyAlignment="1">
      <alignment horizontal="left" vertical="center" wrapText="1"/>
    </xf>
    <xf numFmtId="49" fontId="23" fillId="0" borderId="19" xfId="0" applyNumberFormat="1" applyFont="1" applyBorder="1" applyAlignment="1">
      <alignment horizontal="left" wrapText="1"/>
    </xf>
    <xf numFmtId="4" fontId="23" fillId="0" borderId="27" xfId="0" applyNumberFormat="1" applyFont="1" applyBorder="1" applyAlignment="1">
      <alignment horizontal="right"/>
    </xf>
    <xf numFmtId="49" fontId="23" fillId="0" borderId="9" xfId="0" applyNumberFormat="1" applyFont="1" applyBorder="1" applyAlignment="1">
      <alignment horizontal="left" wrapText="1"/>
    </xf>
    <xf numFmtId="49" fontId="23" fillId="0" borderId="9" xfId="0" applyNumberFormat="1" applyFont="1" applyBorder="1" applyAlignment="1">
      <alignment horizontal="center"/>
    </xf>
    <xf numFmtId="0" fontId="28" fillId="5" borderId="7" xfId="0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Border="1" applyAlignment="1">
      <alignment horizontal="center"/>
    </xf>
    <xf numFmtId="0" fontId="23" fillId="0" borderId="23" xfId="0" applyFont="1" applyBorder="1"/>
    <xf numFmtId="49" fontId="22" fillId="7" borderId="30" xfId="0" applyNumberFormat="1" applyFont="1" applyFill="1" applyBorder="1" applyAlignment="1">
      <alignment horizontal="center" vertical="center"/>
    </xf>
    <xf numFmtId="49" fontId="22" fillId="7" borderId="31" xfId="0" applyNumberFormat="1" applyFont="1" applyFill="1" applyBorder="1" applyAlignment="1">
      <alignment horizontal="center" vertical="center"/>
    </xf>
    <xf numFmtId="0" fontId="22" fillId="7" borderId="32" xfId="0" applyFont="1" applyFill="1" applyBorder="1" applyAlignment="1">
      <alignment horizontal="center" vertical="center" wrapText="1"/>
    </xf>
    <xf numFmtId="4" fontId="23" fillId="0" borderId="25" xfId="0" applyNumberFormat="1" applyFont="1" applyBorder="1" applyAlignment="1">
      <alignment horizontal="right"/>
    </xf>
    <xf numFmtId="4" fontId="23" fillId="0" borderId="28" xfId="0" applyNumberFormat="1" applyFont="1" applyBorder="1" applyAlignment="1">
      <alignment horizontal="right"/>
    </xf>
    <xf numFmtId="4" fontId="23" fillId="0" borderId="18" xfId="0" applyNumberFormat="1" applyFont="1" applyBorder="1" applyAlignment="1">
      <alignment horizontal="right"/>
    </xf>
    <xf numFmtId="0" fontId="23" fillId="0" borderId="25" xfId="0" applyFont="1" applyBorder="1" applyAlignment="1">
      <alignment horizontal="center"/>
    </xf>
    <xf numFmtId="0" fontId="23" fillId="0" borderId="25" xfId="0" applyFont="1" applyBorder="1"/>
    <xf numFmtId="0" fontId="23" fillId="0" borderId="26" xfId="0" applyFont="1" applyBorder="1"/>
    <xf numFmtId="0" fontId="23" fillId="0" borderId="24" xfId="0" applyFont="1" applyBorder="1"/>
    <xf numFmtId="0" fontId="23" fillId="0" borderId="29" xfId="0" applyFont="1" applyBorder="1"/>
    <xf numFmtId="49" fontId="23" fillId="0" borderId="18" xfId="0" applyNumberFormat="1" applyFont="1" applyBorder="1" applyAlignment="1">
      <alignment horizontal="left" wrapText="1"/>
    </xf>
    <xf numFmtId="0" fontId="23" fillId="0" borderId="24" xfId="0" applyFont="1" applyBorder="1" applyAlignment="1">
      <alignment horizontal="center"/>
    </xf>
    <xf numFmtId="49" fontId="23" fillId="0" borderId="8" xfId="0" applyNumberFormat="1" applyFont="1" applyBorder="1" applyAlignment="1">
      <alignment horizontal="center"/>
    </xf>
    <xf numFmtId="4" fontId="23" fillId="0" borderId="24" xfId="0" applyNumberFormat="1" applyFont="1" applyBorder="1" applyAlignment="1">
      <alignment horizontal="right"/>
    </xf>
    <xf numFmtId="4" fontId="23" fillId="0" borderId="29" xfId="0" applyNumberFormat="1" applyFont="1" applyBorder="1" applyAlignment="1">
      <alignment horizontal="right"/>
    </xf>
    <xf numFmtId="4" fontId="23" fillId="0" borderId="19" xfId="0" applyNumberFormat="1" applyFont="1" applyBorder="1" applyAlignment="1">
      <alignment horizontal="right"/>
    </xf>
    <xf numFmtId="167" fontId="23" fillId="0" borderId="23" xfId="0" applyNumberFormat="1" applyFont="1" applyBorder="1"/>
    <xf numFmtId="4" fontId="23" fillId="0" borderId="23" xfId="0" applyNumberFormat="1" applyFont="1" applyBorder="1"/>
    <xf numFmtId="4" fontId="23" fillId="0" borderId="26" xfId="0" applyNumberFormat="1" applyFont="1" applyBorder="1"/>
    <xf numFmtId="4" fontId="23" fillId="0" borderId="24" xfId="0" applyNumberFormat="1" applyFont="1" applyBorder="1"/>
    <xf numFmtId="2" fontId="23" fillId="0" borderId="24" xfId="0" applyNumberFormat="1" applyFont="1" applyBorder="1"/>
    <xf numFmtId="2" fontId="23" fillId="0" borderId="23" xfId="0" applyNumberFormat="1" applyFont="1" applyBorder="1"/>
    <xf numFmtId="2" fontId="23" fillId="0" borderId="18" xfId="0" applyNumberFormat="1" applyFont="1" applyBorder="1" applyAlignment="1">
      <alignment horizontal="right"/>
    </xf>
    <xf numFmtId="2" fontId="23" fillId="0" borderId="7" xfId="0" applyNumberFormat="1" applyFont="1" applyBorder="1" applyAlignment="1">
      <alignment horizontal="right"/>
    </xf>
    <xf numFmtId="49" fontId="23" fillId="0" borderId="23" xfId="0" applyNumberFormat="1" applyFont="1" applyBorder="1" applyAlignment="1">
      <alignment horizontal="center" wrapText="1"/>
    </xf>
    <xf numFmtId="49" fontId="23" fillId="0" borderId="23" xfId="0" applyNumberFormat="1" applyFont="1" applyBorder="1" applyAlignment="1">
      <alignment horizontal="left" wrapText="1"/>
    </xf>
    <xf numFmtId="49" fontId="23" fillId="0" borderId="23" xfId="0" applyNumberFormat="1" applyFont="1" applyBorder="1" applyAlignment="1">
      <alignment horizontal="center"/>
    </xf>
    <xf numFmtId="4" fontId="23" fillId="0" borderId="33" xfId="0" applyNumberFormat="1" applyFont="1" applyBorder="1" applyAlignment="1">
      <alignment horizontal="right"/>
    </xf>
    <xf numFmtId="49" fontId="23" fillId="0" borderId="18" xfId="0" applyNumberFormat="1" applyFont="1" applyBorder="1" applyAlignment="1">
      <alignment horizontal="center" wrapText="1"/>
    </xf>
    <xf numFmtId="49" fontId="23" fillId="0" borderId="18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9" fontId="23" fillId="0" borderId="25" xfId="0" applyNumberFormat="1" applyFont="1" applyBorder="1" applyAlignment="1">
      <alignment horizontal="center" wrapText="1"/>
    </xf>
    <xf numFmtId="49" fontId="23" fillId="0" borderId="25" xfId="0" applyNumberFormat="1" applyFont="1" applyBorder="1" applyAlignment="1">
      <alignment horizontal="left" wrapText="1"/>
    </xf>
    <xf numFmtId="49" fontId="23" fillId="0" borderId="25" xfId="0" applyNumberFormat="1" applyFont="1" applyBorder="1" applyAlignment="1">
      <alignment horizontal="center"/>
    </xf>
    <xf numFmtId="0" fontId="0" fillId="0" borderId="23" xfId="0" applyBorder="1"/>
    <xf numFmtId="4" fontId="0" fillId="0" borderId="23" xfId="0" applyNumberFormat="1" applyBorder="1"/>
    <xf numFmtId="4" fontId="45" fillId="0" borderId="23" xfId="0" applyNumberFormat="1" applyFont="1" applyBorder="1"/>
    <xf numFmtId="0" fontId="45" fillId="0" borderId="23" xfId="0" applyFont="1" applyBorder="1"/>
    <xf numFmtId="0" fontId="45" fillId="0" borderId="25" xfId="0" applyFont="1" applyBorder="1" applyAlignment="1">
      <alignment horizontal="center"/>
    </xf>
    <xf numFmtId="4" fontId="23" fillId="0" borderId="28" xfId="0" applyNumberFormat="1" applyFont="1" applyBorder="1"/>
    <xf numFmtId="0" fontId="23" fillId="0" borderId="8" xfId="0" applyNumberFormat="1" applyFont="1" applyBorder="1" applyAlignment="1">
      <alignment horizontal="center"/>
    </xf>
    <xf numFmtId="49" fontId="23" fillId="0" borderId="8" xfId="0" applyNumberFormat="1" applyFont="1" applyBorder="1" applyAlignment="1"/>
    <xf numFmtId="4" fontId="24" fillId="0" borderId="25" xfId="0" applyNumberFormat="1" applyFont="1" applyBorder="1" applyAlignment="1">
      <alignment horizontal="right"/>
    </xf>
    <xf numFmtId="49" fontId="24" fillId="0" borderId="15" xfId="0" applyNumberFormat="1" applyFont="1" applyBorder="1" applyAlignment="1">
      <alignment horizontal="center"/>
    </xf>
    <xf numFmtId="4" fontId="24" fillId="0" borderId="33" xfId="0" applyNumberFormat="1" applyFont="1" applyBorder="1" applyAlignment="1">
      <alignment horizontal="right"/>
    </xf>
    <xf numFmtId="4" fontId="24" fillId="0" borderId="24" xfId="0" applyNumberFormat="1" applyFont="1" applyBorder="1" applyAlignment="1">
      <alignment horizontal="right"/>
    </xf>
    <xf numFmtId="4" fontId="23" fillId="0" borderId="11" xfId="0" applyNumberFormat="1" applyFont="1" applyBorder="1" applyAlignment="1">
      <alignment horizontal="right"/>
    </xf>
    <xf numFmtId="49" fontId="23" fillId="0" borderId="13" xfId="0" applyNumberFormat="1" applyFont="1" applyBorder="1" applyAlignment="1">
      <alignment horizontal="left" wrapText="1"/>
    </xf>
    <xf numFmtId="4" fontId="23" fillId="0" borderId="0" xfId="0" applyNumberFormat="1" applyFont="1"/>
    <xf numFmtId="4" fontId="23" fillId="0" borderId="13" xfId="0" applyNumberFormat="1" applyFont="1" applyBorder="1" applyAlignment="1">
      <alignment horizontal="right"/>
    </xf>
    <xf numFmtId="49" fontId="23" fillId="0" borderId="19" xfId="0" applyNumberFormat="1" applyFont="1" applyBorder="1" applyAlignment="1">
      <alignment horizontal="center" wrapText="1"/>
    </xf>
    <xf numFmtId="49" fontId="23" fillId="0" borderId="19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center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center"/>
    </xf>
    <xf numFmtId="4" fontId="24" fillId="0" borderId="28" xfId="0" applyNumberFormat="1" applyFont="1" applyBorder="1" applyAlignment="1">
      <alignment horizontal="right"/>
    </xf>
    <xf numFmtId="49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left" wrapText="1"/>
    </xf>
    <xf numFmtId="0" fontId="43" fillId="11" borderId="7" xfId="0" quotePrefix="1" applyFont="1" applyFill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47" fillId="0" borderId="11" xfId="3" applyFont="1" applyBorder="1"/>
    <xf numFmtId="0" fontId="48" fillId="0" borderId="7" xfId="0" applyFont="1" applyBorder="1" applyAlignment="1">
      <alignment horizontal="center" vertical="center"/>
    </xf>
    <xf numFmtId="166" fontId="48" fillId="0" borderId="7" xfId="0" applyNumberFormat="1" applyFont="1" applyBorder="1"/>
    <xf numFmtId="0" fontId="49" fillId="0" borderId="0" xfId="0" applyFont="1"/>
    <xf numFmtId="0" fontId="6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0" fontId="43" fillId="11" borderId="11" xfId="0" applyFont="1" applyFill="1" applyBorder="1" applyAlignment="1">
      <alignment horizontal="center" vertical="center" wrapText="1"/>
    </xf>
    <xf numFmtId="0" fontId="43" fillId="11" borderId="12" xfId="0" applyFont="1" applyFill="1" applyBorder="1" applyAlignment="1">
      <alignment horizontal="center" vertical="center" wrapText="1"/>
    </xf>
    <xf numFmtId="0" fontId="43" fillId="11" borderId="13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/>
    </xf>
    <xf numFmtId="0" fontId="22" fillId="7" borderId="12" xfId="0" applyFont="1" applyFill="1" applyBorder="1" applyAlignment="1">
      <alignment horizontal="center"/>
    </xf>
    <xf numFmtId="0" fontId="22" fillId="7" borderId="13" xfId="0" applyFont="1" applyFill="1" applyBorder="1" applyAlignment="1">
      <alignment horizontal="center"/>
    </xf>
    <xf numFmtId="4" fontId="39" fillId="0" borderId="11" xfId="0" applyNumberFormat="1" applyFont="1" applyBorder="1" applyAlignment="1">
      <alignment horizontal="center"/>
    </xf>
    <xf numFmtId="4" fontId="39" fillId="0" borderId="12" xfId="0" applyNumberFormat="1" applyFont="1" applyBorder="1" applyAlignment="1">
      <alignment horizontal="center"/>
    </xf>
    <xf numFmtId="0" fontId="41" fillId="10" borderId="19" xfId="3" applyFont="1" applyFill="1" applyBorder="1" applyAlignment="1">
      <alignment horizontal="center" vertical="center"/>
    </xf>
    <xf numFmtId="0" fontId="41" fillId="10" borderId="18" xfId="3" applyFont="1" applyFill="1" applyBorder="1" applyAlignment="1">
      <alignment horizontal="center" vertical="center"/>
    </xf>
    <xf numFmtId="4" fontId="28" fillId="8" borderId="11" xfId="0" applyNumberFormat="1" applyFont="1" applyFill="1" applyBorder="1" applyAlignment="1">
      <alignment horizontal="center" wrapText="1"/>
    </xf>
    <xf numFmtId="4" fontId="28" fillId="8" borderId="12" xfId="0" applyNumberFormat="1" applyFont="1" applyFill="1" applyBorder="1" applyAlignment="1">
      <alignment horizontal="center" wrapText="1"/>
    </xf>
    <xf numFmtId="4" fontId="28" fillId="8" borderId="13" xfId="0" applyNumberFormat="1" applyFont="1" applyFill="1" applyBorder="1" applyAlignment="1">
      <alignment horizontal="center" wrapText="1"/>
    </xf>
    <xf numFmtId="4" fontId="40" fillId="0" borderId="11" xfId="0" applyNumberFormat="1" applyFont="1" applyBorder="1" applyAlignment="1">
      <alignment horizontal="center" vertical="center"/>
    </xf>
    <xf numFmtId="4" fontId="40" fillId="0" borderId="12" xfId="0" applyNumberFormat="1" applyFont="1" applyBorder="1" applyAlignment="1">
      <alignment horizontal="center" vertical="center"/>
    </xf>
    <xf numFmtId="4" fontId="40" fillId="0" borderId="13" xfId="0" applyNumberFormat="1" applyFont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4" fontId="25" fillId="0" borderId="11" xfId="0" applyNumberFormat="1" applyFont="1" applyBorder="1" applyAlignment="1">
      <alignment horizontal="center"/>
    </xf>
    <xf numFmtId="4" fontId="25" fillId="0" borderId="12" xfId="0" applyNumberFormat="1" applyFont="1" applyBorder="1" applyAlignment="1">
      <alignment horizontal="center"/>
    </xf>
    <xf numFmtId="4" fontId="22" fillId="0" borderId="10" xfId="0" applyNumberFormat="1" applyFont="1" applyBorder="1" applyAlignment="1">
      <alignment horizontal="center"/>
    </xf>
    <xf numFmtId="0" fontId="22" fillId="7" borderId="22" xfId="0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/>
    </xf>
    <xf numFmtId="0" fontId="22" fillId="7" borderId="15" xfId="0" applyFont="1" applyFill="1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 vertical="center" wrapText="1"/>
    </xf>
    <xf numFmtId="49" fontId="22" fillId="7" borderId="5" xfId="0" applyNumberFormat="1" applyFont="1" applyFill="1" applyBorder="1" applyAlignment="1">
      <alignment horizontal="center" vertical="center" wrapText="1"/>
    </xf>
    <xf numFmtId="49" fontId="22" fillId="7" borderId="1" xfId="0" applyNumberFormat="1" applyFont="1" applyFill="1" applyBorder="1" applyAlignment="1">
      <alignment horizontal="center" vertical="center" wrapText="1"/>
    </xf>
    <xf numFmtId="49" fontId="22" fillId="7" borderId="16" xfId="0" applyNumberFormat="1" applyFont="1" applyFill="1" applyBorder="1" applyAlignment="1">
      <alignment horizontal="center" vertical="center" wrapText="1"/>
    </xf>
    <xf numFmtId="0" fontId="44" fillId="11" borderId="11" xfId="0" applyFont="1" applyFill="1" applyBorder="1" applyAlignment="1">
      <alignment horizontal="center" vertical="center"/>
    </xf>
    <xf numFmtId="0" fontId="43" fillId="11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49" fontId="22" fillId="7" borderId="9" xfId="0" applyNumberFormat="1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0" fillId="6" borderId="7" xfId="0" applyFont="1" applyFill="1" applyBorder="1" applyAlignment="1">
      <alignment horizontal="center"/>
    </xf>
    <xf numFmtId="0" fontId="43" fillId="11" borderId="11" xfId="0" applyFont="1" applyFill="1" applyBorder="1" applyAlignment="1">
      <alignment horizontal="center" vertical="center"/>
    </xf>
    <xf numFmtId="0" fontId="43" fillId="11" borderId="13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/>
    </xf>
  </cellXfs>
  <cellStyles count="4">
    <cellStyle name="Excel Built-in Explanatory Text" xfId="1" xr:uid="{00000000-0005-0000-0000-000000000000}"/>
    <cellStyle name="Hiperlink" xfId="3" builtinId="8"/>
    <cellStyle name="Normal" xfId="0" builtinId="0"/>
    <cellStyle name="Vírgula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6923C"/>
      <rgbColor rgb="00800080"/>
      <rgbColor rgb="00008080"/>
      <rgbColor rgb="00C3D69B"/>
      <rgbColor rgb="00808080"/>
      <rgbColor rgb="009999FF"/>
      <rgbColor rgb="00993366"/>
      <rgbColor rgb="00EBF1DE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8064A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1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47</xdr:row>
      <xdr:rowOff>171450</xdr:rowOff>
    </xdr:from>
    <xdr:to>
      <xdr:col>2</xdr:col>
      <xdr:colOff>238125</xdr:colOff>
      <xdr:row>47</xdr:row>
      <xdr:rowOff>180975</xdr:rowOff>
    </xdr:to>
    <xdr:pic>
      <xdr:nvPicPr>
        <xdr:cNvPr id="2109" name="Picture 91">
          <a:extLst>
            <a:ext uri="{FF2B5EF4-FFF2-40B4-BE49-F238E27FC236}">
              <a16:creationId xmlns:a16="http://schemas.microsoft.com/office/drawing/2014/main" id="{00000000-0008-0000-0B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124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49</xdr:row>
      <xdr:rowOff>76200</xdr:rowOff>
    </xdr:from>
    <xdr:to>
      <xdr:col>2</xdr:col>
      <xdr:colOff>238125</xdr:colOff>
      <xdr:row>49</xdr:row>
      <xdr:rowOff>85725</xdr:rowOff>
    </xdr:to>
    <xdr:pic>
      <xdr:nvPicPr>
        <xdr:cNvPr id="2110" name="Picture 91">
          <a:extLst>
            <a:ext uri="{FF2B5EF4-FFF2-40B4-BE49-F238E27FC236}">
              <a16:creationId xmlns:a16="http://schemas.microsoft.com/office/drawing/2014/main" id="{00000000-0008-0000-0B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7"/>
  <dimension ref="A1:H29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9" width="11.5703125" style="59" customWidth="1"/>
    <col min="10" max="16384" width="11.5703125" style="59"/>
  </cols>
  <sheetData>
    <row r="1" spans="1:8" ht="20.100000000000001" customHeight="1">
      <c r="A1" s="113" t="s">
        <v>4</v>
      </c>
      <c r="B1" s="224" t="s">
        <v>3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7903.04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121</v>
      </c>
      <c r="B5" s="117" t="s">
        <v>122</v>
      </c>
      <c r="C5" s="62" t="s">
        <v>123</v>
      </c>
      <c r="D5" s="81"/>
      <c r="E5" s="105"/>
      <c r="F5" s="106">
        <v>319.2</v>
      </c>
      <c r="G5" s="106"/>
      <c r="H5" s="118"/>
    </row>
    <row r="6" spans="1:8" ht="20.100000000000001" customHeight="1">
      <c r="A6" s="57" t="s">
        <v>124</v>
      </c>
      <c r="B6" s="117" t="s">
        <v>125</v>
      </c>
      <c r="C6" s="62" t="s">
        <v>123</v>
      </c>
      <c r="D6" s="81"/>
      <c r="E6" s="105"/>
      <c r="F6" s="144">
        <v>530</v>
      </c>
      <c r="G6" s="106"/>
      <c r="H6" s="118"/>
    </row>
    <row r="7" spans="1:8" ht="20.100000000000001" customHeight="1">
      <c r="A7" s="57" t="s">
        <v>126</v>
      </c>
      <c r="B7" s="117" t="s">
        <v>127</v>
      </c>
      <c r="C7" s="62" t="s">
        <v>123</v>
      </c>
      <c r="D7" s="81"/>
      <c r="E7" s="105"/>
      <c r="F7" s="150">
        <v>180</v>
      </c>
      <c r="G7" s="178"/>
      <c r="H7" s="118"/>
    </row>
    <row r="8" spans="1:8" ht="20.100000000000001" customHeight="1">
      <c r="A8" s="53" t="s">
        <v>128</v>
      </c>
      <c r="B8" s="115" t="s">
        <v>127</v>
      </c>
      <c r="C8" s="60" t="s">
        <v>123</v>
      </c>
      <c r="D8" s="81"/>
      <c r="E8" s="105"/>
      <c r="F8" s="133">
        <v>1134.72</v>
      </c>
      <c r="G8" s="106"/>
      <c r="H8" s="118"/>
    </row>
    <row r="9" spans="1:8" ht="21" customHeight="1">
      <c r="A9" s="58" t="s">
        <v>129</v>
      </c>
      <c r="B9" s="123" t="s">
        <v>130</v>
      </c>
      <c r="C9" s="124" t="s">
        <v>131</v>
      </c>
      <c r="D9" s="81"/>
      <c r="E9" s="105"/>
      <c r="F9" s="106"/>
      <c r="G9" s="106">
        <v>180</v>
      </c>
      <c r="H9" s="118"/>
    </row>
    <row r="10" spans="1:8" ht="21" customHeight="1">
      <c r="A10" s="56" t="s">
        <v>132</v>
      </c>
      <c r="B10" s="118" t="s">
        <v>133</v>
      </c>
      <c r="C10" s="104" t="s">
        <v>131</v>
      </c>
      <c r="D10" s="122"/>
      <c r="E10" s="105"/>
      <c r="F10" s="106"/>
      <c r="G10" s="106">
        <v>160</v>
      </c>
      <c r="H10" s="118"/>
    </row>
    <row r="11" spans="1:8" ht="21" customHeight="1">
      <c r="A11" s="56" t="s">
        <v>134</v>
      </c>
      <c r="B11" s="118" t="s">
        <v>135</v>
      </c>
      <c r="C11" s="104" t="s">
        <v>131</v>
      </c>
      <c r="D11" s="122"/>
      <c r="E11" s="105"/>
      <c r="F11" s="106"/>
      <c r="G11" s="106">
        <v>180</v>
      </c>
      <c r="H11" s="118"/>
    </row>
    <row r="12" spans="1:8" ht="21" customHeight="1">
      <c r="A12" s="56" t="s">
        <v>136</v>
      </c>
      <c r="B12" s="118" t="s">
        <v>137</v>
      </c>
      <c r="C12" s="104" t="s">
        <v>131</v>
      </c>
      <c r="D12" s="122"/>
      <c r="E12" s="105"/>
      <c r="F12" s="106"/>
      <c r="G12" s="106">
        <v>160</v>
      </c>
      <c r="H12" s="118"/>
    </row>
    <row r="13" spans="1:8" ht="21" customHeight="1">
      <c r="A13" s="56" t="s">
        <v>138</v>
      </c>
      <c r="B13" s="118" t="s">
        <v>139</v>
      </c>
      <c r="C13" s="104" t="s">
        <v>131</v>
      </c>
      <c r="D13" s="122"/>
      <c r="E13" s="105"/>
      <c r="F13" s="106"/>
      <c r="G13" s="106">
        <v>100</v>
      </c>
      <c r="H13" s="118"/>
    </row>
    <row r="14" spans="1:8" ht="21" customHeight="1">
      <c r="A14" s="56" t="s">
        <v>140</v>
      </c>
      <c r="B14" s="118" t="s">
        <v>125</v>
      </c>
      <c r="C14" s="104" t="s">
        <v>123</v>
      </c>
      <c r="D14" s="122"/>
      <c r="E14" s="105"/>
      <c r="F14" s="106">
        <v>225.03</v>
      </c>
      <c r="G14" s="106"/>
      <c r="H14" s="118"/>
    </row>
    <row r="15" spans="1:8" ht="21" customHeight="1">
      <c r="A15" s="56" t="s">
        <v>141</v>
      </c>
      <c r="B15" s="118" t="s">
        <v>142</v>
      </c>
      <c r="C15" s="104" t="s">
        <v>123</v>
      </c>
      <c r="D15" s="122"/>
      <c r="E15" s="105"/>
      <c r="F15" s="106">
        <v>180</v>
      </c>
      <c r="G15" s="106"/>
      <c r="H15" s="118"/>
    </row>
    <row r="16" spans="1:8" ht="21" customHeight="1">
      <c r="A16" s="56" t="s">
        <v>143</v>
      </c>
      <c r="B16" s="118" t="s">
        <v>144</v>
      </c>
      <c r="C16" s="104" t="s">
        <v>131</v>
      </c>
      <c r="D16" s="122"/>
      <c r="E16" s="105"/>
      <c r="F16" s="106"/>
      <c r="G16" s="106">
        <v>160</v>
      </c>
      <c r="H16" s="118"/>
    </row>
    <row r="17" spans="1:8" ht="21" customHeight="1">
      <c r="A17" s="56"/>
      <c r="B17" s="118"/>
      <c r="C17" s="104"/>
      <c r="D17" s="122"/>
      <c r="E17" s="105"/>
      <c r="F17" s="106"/>
      <c r="G17" s="106"/>
      <c r="H17" s="118"/>
    </row>
    <row r="18" spans="1:8" ht="20.100000000000001" customHeight="1">
      <c r="A18" s="55"/>
      <c r="B18" s="116"/>
      <c r="C18" s="83"/>
      <c r="D18" s="82"/>
      <c r="E18" s="119"/>
      <c r="F18" s="106"/>
      <c r="G18" s="106"/>
      <c r="H18" s="118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218" t="s">
        <v>145</v>
      </c>
      <c r="B20" s="219"/>
      <c r="C20" s="219"/>
      <c r="D20" s="107">
        <f>SUM(D5:D19)</f>
        <v>0</v>
      </c>
      <c r="E20" s="108">
        <f>SUM(E5:E19)</f>
        <v>0</v>
      </c>
      <c r="F20" s="108">
        <f>SUM(F5:F19)</f>
        <v>2568.9500000000003</v>
      </c>
      <c r="G20" s="109">
        <f>SUM(G5:G19)</f>
        <v>940</v>
      </c>
      <c r="H20" s="120"/>
    </row>
    <row r="21" spans="1:8" ht="20.100000000000001" customHeight="1">
      <c r="A21" s="216" t="s">
        <v>146</v>
      </c>
      <c r="B21" s="217"/>
      <c r="C21" s="217"/>
      <c r="D21" s="213">
        <f>SUM(D20,E20,F20,G20)</f>
        <v>3508.9500000000003</v>
      </c>
      <c r="E21" s="214"/>
      <c r="F21" s="214"/>
      <c r="G21" s="214"/>
      <c r="H21" s="112" t="s">
        <v>147</v>
      </c>
    </row>
    <row r="22" spans="1:8" ht="21.75" customHeight="1">
      <c r="A22" s="198" t="s">
        <v>148</v>
      </c>
      <c r="B22" s="199"/>
      <c r="C22" s="200"/>
      <c r="D22" s="201">
        <f>D3-D21</f>
        <v>4394.09</v>
      </c>
      <c r="E22" s="202"/>
      <c r="F22" s="202"/>
      <c r="G22" s="202"/>
      <c r="H22" s="111"/>
    </row>
    <row r="23" spans="1:8" ht="20.100000000000001" customHeight="1">
      <c r="A23" s="99"/>
      <c r="B23" s="78"/>
      <c r="C23" s="99"/>
      <c r="D23" s="99"/>
      <c r="E23" s="99"/>
    </row>
    <row r="24" spans="1:8" ht="20.100000000000001" customHeight="1">
      <c r="A24" s="99"/>
      <c r="B24" s="78"/>
      <c r="C24" s="99"/>
      <c r="D24" s="99"/>
      <c r="E24" s="99"/>
    </row>
    <row r="27" spans="1:8" ht="20.100000000000001" customHeight="1">
      <c r="F27" s="177"/>
    </row>
    <row r="28" spans="1:8" ht="20.100000000000001" customHeight="1">
      <c r="F28" s="177"/>
    </row>
    <row r="29" spans="1:8" ht="20.100000000000001" customHeight="1">
      <c r="F29" s="177"/>
    </row>
  </sheetData>
  <sheetProtection selectLockedCells="1" selectUnlockedCells="1"/>
  <customSheetViews>
    <customSheetView guid="{9136D788-8883-4E51-8DA8-5BFE4753DE97}">
      <selection sqref="A1:XFD1048576"/>
      <pageMargins left="0" right="0" top="0" bottom="0" header="0" footer="0"/>
      <pageSetup paperSize="9" firstPageNumber="0" orientation="portrait" horizontalDpi="300" verticalDpi="300" r:id="rId1"/>
      <headerFooter alignWithMargins="0">
        <oddHeader>&amp;C&amp;"Times New Roman,Normal"&amp;12&amp;A</oddHeader>
        <oddFooter>&amp;C&amp;"Times New Roman,Normal"&amp;12Página &amp;P</oddFooter>
      </headerFooter>
    </customSheetView>
  </customSheetViews>
  <mergeCells count="14">
    <mergeCell ref="A22:C22"/>
    <mergeCell ref="D22:G22"/>
    <mergeCell ref="H1:H2"/>
    <mergeCell ref="D2:G2"/>
    <mergeCell ref="D3:G3"/>
    <mergeCell ref="H3:H4"/>
    <mergeCell ref="D21:G21"/>
    <mergeCell ref="B2:C2"/>
    <mergeCell ref="A21:C21"/>
    <mergeCell ref="A20:C20"/>
    <mergeCell ref="A3:A4"/>
    <mergeCell ref="B3:B4"/>
    <mergeCell ref="C3:C4"/>
    <mergeCell ref="B1:G1"/>
  </mergeCells>
  <hyperlinks>
    <hyperlink ref="H1" location="Indice!A1" display="Índice" xr:uid="{00000000-0004-0000-0900-000000000000}"/>
    <hyperlink ref="H1:H2" location="Indice!A1" display="ÍNDICE" xr:uid="{CC38BD7C-E3E8-476A-AE98-95574F14177A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Roman,Normal"&amp;12&amp;A</oddHeader>
    <oddFooter>&amp;C&amp;"Times New Roman,Normal"&amp;12Página &amp;P</oddFooter>
  </headerFooter>
  <ignoredErrors>
    <ignoredError sqref="D20:E2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6">
    <tabColor indexed="9"/>
  </sheetPr>
  <dimension ref="A1:H28"/>
  <sheetViews>
    <sheetView topLeftCell="A11" workbookViewId="0">
      <selection activeCell="C18" sqref="C18"/>
    </sheetView>
  </sheetViews>
  <sheetFormatPr defaultColWidth="11.5703125" defaultRowHeight="20.100000000000001" customHeight="1"/>
  <cols>
    <col min="1" max="1" width="20.5703125" style="59" customWidth="1"/>
    <col min="2" max="2" width="42.28515625" style="59" customWidth="1"/>
    <col min="3" max="3" width="21.2851562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" style="59" customWidth="1"/>
    <col min="9" max="16384" width="11.5703125" style="59"/>
  </cols>
  <sheetData>
    <row r="1" spans="1:8" ht="20.100000000000001" customHeight="1">
      <c r="A1" s="113" t="s">
        <v>149</v>
      </c>
      <c r="B1" s="224" t="s">
        <v>150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37455.68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1" customHeight="1">
      <c r="A5" s="53" t="s">
        <v>151</v>
      </c>
      <c r="B5" s="115" t="s">
        <v>152</v>
      </c>
      <c r="C5" s="60" t="s">
        <v>123</v>
      </c>
      <c r="D5" s="81"/>
      <c r="E5" s="105"/>
      <c r="F5" s="106">
        <v>1810</v>
      </c>
      <c r="G5" s="106"/>
      <c r="H5" s="118"/>
    </row>
    <row r="6" spans="1:8" ht="20.100000000000001" customHeight="1">
      <c r="A6" s="56" t="s">
        <v>153</v>
      </c>
      <c r="B6" s="118" t="s">
        <v>154</v>
      </c>
      <c r="C6" s="104" t="s">
        <v>131</v>
      </c>
      <c r="D6" s="81"/>
      <c r="E6" s="105"/>
      <c r="F6" s="106"/>
      <c r="G6" s="106">
        <v>640</v>
      </c>
      <c r="H6" s="118"/>
    </row>
    <row r="7" spans="1:8" ht="20.100000000000001" customHeight="1">
      <c r="A7" s="55" t="s">
        <v>155</v>
      </c>
      <c r="B7" s="116" t="s">
        <v>156</v>
      </c>
      <c r="C7" s="83" t="s">
        <v>131</v>
      </c>
      <c r="D7" s="82"/>
      <c r="E7" s="119"/>
      <c r="F7" s="106"/>
      <c r="G7" s="106">
        <v>1500</v>
      </c>
      <c r="H7" s="118"/>
    </row>
    <row r="8" spans="1:8" ht="20.100000000000001" customHeight="1">
      <c r="A8" s="55" t="s">
        <v>157</v>
      </c>
      <c r="B8" s="116" t="s">
        <v>158</v>
      </c>
      <c r="C8" s="83" t="s">
        <v>123</v>
      </c>
      <c r="D8" s="82"/>
      <c r="E8" s="119"/>
      <c r="F8" s="106">
        <v>1810</v>
      </c>
      <c r="G8" s="106"/>
      <c r="H8" s="118"/>
    </row>
    <row r="9" spans="1:8" ht="20.100000000000001" customHeight="1">
      <c r="A9" s="55" t="s">
        <v>159</v>
      </c>
      <c r="B9" s="116" t="s">
        <v>152</v>
      </c>
      <c r="C9" s="83" t="s">
        <v>123</v>
      </c>
      <c r="D9" s="82"/>
      <c r="E9" s="119"/>
      <c r="F9" s="106">
        <v>1810.32</v>
      </c>
      <c r="G9" s="106"/>
      <c r="H9" s="118"/>
    </row>
    <row r="10" spans="1:8" ht="20.100000000000001" customHeight="1">
      <c r="A10" s="55" t="s">
        <v>160</v>
      </c>
      <c r="B10" s="116" t="s">
        <v>161</v>
      </c>
      <c r="C10" s="83" t="s">
        <v>131</v>
      </c>
      <c r="D10" s="82"/>
      <c r="E10" s="119"/>
      <c r="F10" s="106"/>
      <c r="G10" s="106">
        <v>1252</v>
      </c>
      <c r="H10" s="118"/>
    </row>
    <row r="11" spans="1:8" ht="20.100000000000001" customHeight="1">
      <c r="A11" s="55" t="s">
        <v>162</v>
      </c>
      <c r="B11" s="116" t="s">
        <v>156</v>
      </c>
      <c r="C11" s="83" t="s">
        <v>131</v>
      </c>
      <c r="D11" s="82"/>
      <c r="E11" s="119"/>
      <c r="F11" s="106"/>
      <c r="G11" s="106">
        <v>1500</v>
      </c>
      <c r="H11" s="118"/>
    </row>
    <row r="12" spans="1:8" ht="20.100000000000001" customHeight="1">
      <c r="A12" s="55" t="s">
        <v>163</v>
      </c>
      <c r="B12" s="116" t="s">
        <v>164</v>
      </c>
      <c r="C12" s="83" t="s">
        <v>123</v>
      </c>
      <c r="D12" s="82"/>
      <c r="E12" s="119"/>
      <c r="F12" s="106">
        <v>2500</v>
      </c>
      <c r="G12" s="106"/>
      <c r="H12" s="118"/>
    </row>
    <row r="13" spans="1:8" ht="20.100000000000001" customHeight="1">
      <c r="A13" s="55" t="s">
        <v>165</v>
      </c>
      <c r="B13" s="116" t="s">
        <v>166</v>
      </c>
      <c r="C13" s="83" t="s">
        <v>123</v>
      </c>
      <c r="D13" s="82"/>
      <c r="E13" s="119"/>
      <c r="F13" s="106">
        <v>3500</v>
      </c>
      <c r="G13" s="106"/>
      <c r="H13" s="118"/>
    </row>
    <row r="14" spans="1:8" ht="20.100000000000001" customHeight="1">
      <c r="A14" s="55" t="s">
        <v>167</v>
      </c>
      <c r="B14" s="116" t="s">
        <v>166</v>
      </c>
      <c r="C14" s="83" t="s">
        <v>123</v>
      </c>
      <c r="D14" s="82"/>
      <c r="E14" s="119"/>
      <c r="F14" s="106">
        <v>1500</v>
      </c>
      <c r="G14" s="106"/>
      <c r="H14" s="121"/>
    </row>
    <row r="15" spans="1:8" ht="20.100000000000001" customHeight="1">
      <c r="A15" s="55" t="s">
        <v>168</v>
      </c>
      <c r="B15" s="116" t="s">
        <v>169</v>
      </c>
      <c r="C15" s="83" t="s">
        <v>123</v>
      </c>
      <c r="D15" s="82"/>
      <c r="E15" s="119"/>
      <c r="F15" s="106">
        <v>1000</v>
      </c>
      <c r="G15" s="106"/>
      <c r="H15" s="121"/>
    </row>
    <row r="16" spans="1:8" ht="20.100000000000001" customHeight="1">
      <c r="A16" s="55" t="s">
        <v>170</v>
      </c>
      <c r="B16" s="116" t="s">
        <v>171</v>
      </c>
      <c r="C16" s="83" t="s">
        <v>123</v>
      </c>
      <c r="D16" s="82"/>
      <c r="E16" s="119"/>
      <c r="F16" s="106">
        <v>1810</v>
      </c>
      <c r="G16" s="106"/>
      <c r="H16" s="121"/>
    </row>
    <row r="17" spans="1:8" ht="20.100000000000001" customHeight="1">
      <c r="A17" s="55" t="s">
        <v>172</v>
      </c>
      <c r="B17" s="116" t="s">
        <v>173</v>
      </c>
      <c r="C17" s="83" t="s">
        <v>123</v>
      </c>
      <c r="D17" s="82"/>
      <c r="E17" s="119"/>
      <c r="F17" s="106">
        <v>2715.48</v>
      </c>
      <c r="G17" s="106"/>
      <c r="H17" s="121"/>
    </row>
    <row r="18" spans="1:8" ht="20.100000000000001" customHeight="1">
      <c r="A18" s="55"/>
      <c r="B18" s="116"/>
      <c r="C18" s="83" t="s">
        <v>174</v>
      </c>
      <c r="D18" s="82"/>
      <c r="E18" s="119"/>
      <c r="F18" s="106"/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55"/>
      <c r="B20" s="116"/>
      <c r="C20" s="83"/>
      <c r="D20" s="82"/>
      <c r="E20" s="119"/>
      <c r="F20" s="106"/>
      <c r="G20" s="106"/>
      <c r="H20" s="121"/>
    </row>
    <row r="21" spans="1:8" ht="20.100000000000001" customHeight="1">
      <c r="A21" s="55"/>
      <c r="B21" s="116"/>
      <c r="C21" s="83"/>
      <c r="D21" s="82"/>
      <c r="E21" s="119"/>
      <c r="F21" s="106"/>
      <c r="G21" s="106"/>
      <c r="H21" s="121"/>
    </row>
    <row r="22" spans="1:8" ht="20.100000000000001" customHeight="1">
      <c r="A22" s="55"/>
      <c r="B22" s="116"/>
      <c r="C22" s="83"/>
      <c r="D22" s="82"/>
      <c r="E22" s="119"/>
      <c r="F22" s="106"/>
      <c r="G22" s="106"/>
      <c r="H22" s="121"/>
    </row>
    <row r="23" spans="1:8" ht="20.100000000000001" customHeight="1">
      <c r="A23" s="55"/>
      <c r="B23" s="116"/>
      <c r="C23" s="83"/>
      <c r="D23" s="82"/>
      <c r="E23" s="119"/>
      <c r="F23" s="106"/>
      <c r="G23" s="106"/>
      <c r="H23" s="121"/>
    </row>
    <row r="24" spans="1:8" ht="20.100000000000001" customHeight="1">
      <c r="A24" s="218" t="s">
        <v>145</v>
      </c>
      <c r="B24" s="219"/>
      <c r="C24" s="219"/>
      <c r="D24" s="107">
        <f>SUM(D5:D23)</f>
        <v>0</v>
      </c>
      <c r="E24" s="108">
        <f>SUM(E5:E23)</f>
        <v>0</v>
      </c>
      <c r="F24" s="108">
        <f>SUM(F5:F23)</f>
        <v>18455.8</v>
      </c>
      <c r="G24" s="109">
        <f>SUM(G5:G23)</f>
        <v>4892</v>
      </c>
      <c r="H24" s="110"/>
    </row>
    <row r="25" spans="1:8" ht="20.100000000000001" customHeight="1">
      <c r="A25" s="216" t="s">
        <v>146</v>
      </c>
      <c r="B25" s="217"/>
      <c r="C25" s="217"/>
      <c r="D25" s="213">
        <f>SUM(D24,E24,F24,G24)</f>
        <v>23347.8</v>
      </c>
      <c r="E25" s="214"/>
      <c r="F25" s="214"/>
      <c r="G25" s="214"/>
      <c r="H25" s="112" t="s">
        <v>147</v>
      </c>
    </row>
    <row r="26" spans="1:8" ht="21.75" customHeight="1">
      <c r="A26" s="198" t="s">
        <v>148</v>
      </c>
      <c r="B26" s="199"/>
      <c r="C26" s="200"/>
      <c r="D26" s="201">
        <f>D3-D25</f>
        <v>14107.880000000001</v>
      </c>
      <c r="E26" s="202"/>
      <c r="F26" s="202"/>
      <c r="G26" s="202"/>
      <c r="H26" s="111"/>
    </row>
    <row r="27" spans="1:8" ht="20.100000000000001" customHeight="1">
      <c r="A27" s="99"/>
      <c r="B27" s="78"/>
      <c r="C27" s="99"/>
      <c r="D27" s="99"/>
      <c r="E27" s="99"/>
    </row>
    <row r="28" spans="1:8" ht="20.100000000000001" customHeight="1">
      <c r="A28" s="99"/>
      <c r="B28" s="78"/>
      <c r="C28" s="99"/>
      <c r="D28" s="99"/>
      <c r="E28" s="99"/>
    </row>
  </sheetData>
  <sheetProtection selectLockedCells="1" selectUnlockedCells="1"/>
  <customSheetViews>
    <customSheetView guid="{9136D788-8883-4E51-8DA8-5BFE4753DE97}">
      <selection activeCell="E1" sqref="E1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14">
    <mergeCell ref="D25:G25"/>
    <mergeCell ref="A26:C26"/>
    <mergeCell ref="D26:G26"/>
    <mergeCell ref="A3:A4"/>
    <mergeCell ref="B3:B4"/>
    <mergeCell ref="C3:C4"/>
    <mergeCell ref="A24:C24"/>
    <mergeCell ref="A25:C25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0AA03DC5-1F9B-46D4-B6A5-31AC08A66719}"/>
    <hyperlink ref="H1:H2" location="Indice!A1" display="ÍNDICE" xr:uid="{DF7BAC10-8164-489C-8E7D-2754381CF2C4}"/>
  </hyperlink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8">
    <tabColor indexed="9"/>
  </sheetPr>
  <dimension ref="A1:H79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6</v>
      </c>
      <c r="B1" s="224" t="s">
        <v>5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31040.62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1" customHeight="1">
      <c r="A5" s="53" t="s">
        <v>175</v>
      </c>
      <c r="B5" s="115" t="s">
        <v>176</v>
      </c>
      <c r="C5" s="60" t="s">
        <v>131</v>
      </c>
      <c r="D5" s="81"/>
      <c r="E5" s="105"/>
      <c r="F5" s="106"/>
      <c r="G5" s="106">
        <v>1006.82</v>
      </c>
      <c r="H5" s="118"/>
    </row>
    <row r="6" spans="1:8" ht="20.100000000000001" customHeight="1">
      <c r="A6" s="55" t="s">
        <v>177</v>
      </c>
      <c r="B6" s="116" t="s">
        <v>178</v>
      </c>
      <c r="C6" s="83" t="s">
        <v>131</v>
      </c>
      <c r="D6" s="82"/>
      <c r="E6" s="119"/>
      <c r="F6" s="106"/>
      <c r="G6" s="106">
        <v>600.04999999999995</v>
      </c>
      <c r="H6" s="118"/>
    </row>
    <row r="7" spans="1:8" ht="20.100000000000001" customHeight="1">
      <c r="A7" s="57" t="s">
        <v>179</v>
      </c>
      <c r="B7" s="117" t="s">
        <v>180</v>
      </c>
      <c r="C7" s="62" t="s">
        <v>131</v>
      </c>
      <c r="D7" s="81"/>
      <c r="E7" s="105"/>
      <c r="F7" s="106"/>
      <c r="G7" s="106">
        <v>1433.11</v>
      </c>
      <c r="H7" s="118"/>
    </row>
    <row r="8" spans="1:8" ht="20.100000000000001" customHeight="1">
      <c r="A8" s="55" t="s">
        <v>181</v>
      </c>
      <c r="B8" s="116" t="s">
        <v>182</v>
      </c>
      <c r="C8" s="83" t="s">
        <v>131</v>
      </c>
      <c r="D8" s="82"/>
      <c r="E8" s="119"/>
      <c r="F8" s="106"/>
      <c r="G8" s="106">
        <v>880</v>
      </c>
      <c r="H8" s="118"/>
    </row>
    <row r="9" spans="1:8" ht="20.100000000000001" customHeight="1">
      <c r="A9" s="55" t="s">
        <v>183</v>
      </c>
      <c r="B9" s="116" t="s">
        <v>178</v>
      </c>
      <c r="C9" s="83" t="s">
        <v>131</v>
      </c>
      <c r="D9" s="82"/>
      <c r="E9" s="119"/>
      <c r="F9" s="106"/>
      <c r="G9" s="106">
        <v>600.04999999999995</v>
      </c>
      <c r="H9" s="118"/>
    </row>
    <row r="10" spans="1:8" ht="20.100000000000001" customHeight="1">
      <c r="A10" s="55" t="s">
        <v>184</v>
      </c>
      <c r="B10" s="116" t="s">
        <v>185</v>
      </c>
      <c r="C10" s="83" t="s">
        <v>131</v>
      </c>
      <c r="D10" s="82"/>
      <c r="E10" s="119"/>
      <c r="F10" s="106"/>
      <c r="G10" s="106">
        <v>700</v>
      </c>
      <c r="H10" s="118"/>
    </row>
    <row r="11" spans="1:8" ht="20.100000000000001" customHeight="1">
      <c r="A11" s="55" t="s">
        <v>186</v>
      </c>
      <c r="B11" s="116" t="s">
        <v>187</v>
      </c>
      <c r="C11" s="83" t="s">
        <v>131</v>
      </c>
      <c r="D11" s="82"/>
      <c r="E11" s="119"/>
      <c r="F11" s="106"/>
      <c r="G11" s="106">
        <v>784.88</v>
      </c>
      <c r="H11" s="121"/>
    </row>
    <row r="12" spans="1:8" ht="20.100000000000001" customHeight="1">
      <c r="A12" s="55" t="s">
        <v>188</v>
      </c>
      <c r="B12" s="116" t="s">
        <v>176</v>
      </c>
      <c r="C12" s="83" t="s">
        <v>131</v>
      </c>
      <c r="D12" s="82"/>
      <c r="E12" s="119"/>
      <c r="F12" s="106"/>
      <c r="G12" s="106">
        <v>1000</v>
      </c>
      <c r="H12" s="121"/>
    </row>
    <row r="13" spans="1:8" ht="20.100000000000001" customHeight="1">
      <c r="A13" s="55" t="s">
        <v>189</v>
      </c>
      <c r="B13" s="116" t="s">
        <v>190</v>
      </c>
      <c r="C13" s="83" t="s">
        <v>131</v>
      </c>
      <c r="D13" s="82"/>
      <c r="E13" s="119"/>
      <c r="F13" s="106"/>
      <c r="G13" s="106">
        <v>543.87</v>
      </c>
      <c r="H13" s="121"/>
    </row>
    <row r="14" spans="1:8" ht="20.100000000000001" customHeight="1">
      <c r="A14" s="55" t="s">
        <v>191</v>
      </c>
      <c r="B14" s="116" t="s">
        <v>192</v>
      </c>
      <c r="C14" s="83" t="s">
        <v>131</v>
      </c>
      <c r="D14" s="82"/>
      <c r="E14" s="119"/>
      <c r="F14" s="106"/>
      <c r="G14" s="106">
        <v>880</v>
      </c>
      <c r="H14" s="121"/>
    </row>
    <row r="15" spans="1:8" ht="20.100000000000001" customHeight="1">
      <c r="A15" s="55" t="s">
        <v>193</v>
      </c>
      <c r="B15" s="116" t="s">
        <v>194</v>
      </c>
      <c r="C15" s="83" t="s">
        <v>131</v>
      </c>
      <c r="D15" s="82"/>
      <c r="E15" s="119"/>
      <c r="F15" s="106"/>
      <c r="G15" s="106">
        <v>700</v>
      </c>
      <c r="H15" s="121"/>
    </row>
    <row r="16" spans="1:8" ht="20.100000000000001" customHeight="1">
      <c r="A16" s="55" t="s">
        <v>195</v>
      </c>
      <c r="B16" s="116" t="s">
        <v>194</v>
      </c>
      <c r="C16" s="83" t="s">
        <v>131</v>
      </c>
      <c r="D16" s="82"/>
      <c r="E16" s="119"/>
      <c r="F16" s="106"/>
      <c r="G16" s="106">
        <v>700</v>
      </c>
      <c r="H16" s="121"/>
    </row>
    <row r="17" spans="1:8" ht="20.100000000000001" customHeight="1">
      <c r="A17" s="55" t="s">
        <v>196</v>
      </c>
      <c r="B17" s="116" t="s">
        <v>197</v>
      </c>
      <c r="C17" s="83" t="s">
        <v>131</v>
      </c>
      <c r="D17" s="82"/>
      <c r="E17" s="119"/>
      <c r="F17" s="106"/>
      <c r="G17" s="106">
        <v>1000</v>
      </c>
      <c r="H17" s="121"/>
    </row>
    <row r="18" spans="1:8" ht="20.100000000000001" customHeight="1">
      <c r="A18" s="55" t="s">
        <v>198</v>
      </c>
      <c r="B18" s="116" t="s">
        <v>199</v>
      </c>
      <c r="C18" s="83" t="s">
        <v>123</v>
      </c>
      <c r="D18" s="82"/>
      <c r="E18" s="119"/>
      <c r="F18" s="106"/>
      <c r="G18" s="106">
        <v>835</v>
      </c>
      <c r="H18" s="121"/>
    </row>
    <row r="19" spans="1:8" ht="20.100000000000001" customHeight="1">
      <c r="A19" s="55" t="s">
        <v>200</v>
      </c>
      <c r="B19" s="116" t="s">
        <v>201</v>
      </c>
      <c r="C19" s="83" t="s">
        <v>131</v>
      </c>
      <c r="D19" s="82"/>
      <c r="E19" s="119"/>
      <c r="F19" s="106"/>
      <c r="G19" s="106">
        <v>1000</v>
      </c>
      <c r="H19" s="121"/>
    </row>
    <row r="20" spans="1:8" ht="20.100000000000001" customHeight="1">
      <c r="A20" s="55" t="s">
        <v>202</v>
      </c>
      <c r="B20" s="116" t="s">
        <v>201</v>
      </c>
      <c r="C20" s="83" t="s">
        <v>131</v>
      </c>
      <c r="D20" s="82"/>
      <c r="E20" s="119"/>
      <c r="F20" s="106"/>
      <c r="G20" s="106">
        <v>1000</v>
      </c>
      <c r="H20" s="121"/>
    </row>
    <row r="21" spans="1:8" ht="20.100000000000001" customHeight="1">
      <c r="A21" s="55" t="s">
        <v>203</v>
      </c>
      <c r="B21" s="116" t="s">
        <v>204</v>
      </c>
      <c r="C21" s="83" t="s">
        <v>131</v>
      </c>
      <c r="D21" s="82"/>
      <c r="E21" s="119"/>
      <c r="F21" s="106"/>
      <c r="G21" s="106">
        <v>500</v>
      </c>
      <c r="H21" s="121"/>
    </row>
    <row r="22" spans="1:8" ht="20.100000000000001" customHeight="1">
      <c r="A22" s="55" t="s">
        <v>205</v>
      </c>
      <c r="B22" s="116" t="s">
        <v>206</v>
      </c>
      <c r="C22" s="83" t="s">
        <v>131</v>
      </c>
      <c r="D22" s="82"/>
      <c r="E22" s="119"/>
      <c r="F22" s="106"/>
      <c r="G22" s="106">
        <v>500</v>
      </c>
      <c r="H22" s="121"/>
    </row>
    <row r="23" spans="1:8" ht="20.100000000000001" customHeight="1">
      <c r="A23" s="55" t="s">
        <v>207</v>
      </c>
      <c r="B23" s="116" t="s">
        <v>208</v>
      </c>
      <c r="C23" s="83" t="s">
        <v>131</v>
      </c>
      <c r="D23" s="82"/>
      <c r="E23" s="119"/>
      <c r="F23" s="106"/>
      <c r="G23" s="106">
        <v>500</v>
      </c>
      <c r="H23" s="121"/>
    </row>
    <row r="24" spans="1:8" ht="20.100000000000001" customHeight="1">
      <c r="A24" s="55" t="s">
        <v>209</v>
      </c>
      <c r="B24" s="116" t="s">
        <v>210</v>
      </c>
      <c r="C24" s="83" t="s">
        <v>131</v>
      </c>
      <c r="D24" s="82"/>
      <c r="E24" s="119"/>
      <c r="F24" s="106"/>
      <c r="G24" s="106">
        <v>1000</v>
      </c>
      <c r="H24" s="121"/>
    </row>
    <row r="25" spans="1:8" ht="20.100000000000001" customHeight="1">
      <c r="A25" s="55" t="s">
        <v>211</v>
      </c>
      <c r="B25" s="116" t="s">
        <v>210</v>
      </c>
      <c r="C25" s="83" t="s">
        <v>131</v>
      </c>
      <c r="D25" s="82"/>
      <c r="E25" s="119"/>
      <c r="F25" s="106"/>
      <c r="G25" s="106">
        <v>1000</v>
      </c>
      <c r="H25" s="121"/>
    </row>
    <row r="26" spans="1:8" ht="20.100000000000001" customHeight="1">
      <c r="A26" s="55" t="s">
        <v>212</v>
      </c>
      <c r="B26" s="116" t="s">
        <v>210</v>
      </c>
      <c r="C26" s="83" t="s">
        <v>131</v>
      </c>
      <c r="D26" s="82"/>
      <c r="E26" s="119"/>
      <c r="F26" s="106"/>
      <c r="G26" s="106">
        <v>500</v>
      </c>
      <c r="H26" s="121"/>
    </row>
    <row r="27" spans="1:8" ht="20.100000000000001" customHeight="1">
      <c r="A27" s="55" t="s">
        <v>213</v>
      </c>
      <c r="B27" s="116" t="s">
        <v>214</v>
      </c>
      <c r="C27" s="83" t="s">
        <v>131</v>
      </c>
      <c r="D27" s="82"/>
      <c r="E27" s="119"/>
      <c r="F27" s="106"/>
      <c r="G27" s="106">
        <v>669.7</v>
      </c>
      <c r="H27" s="121"/>
    </row>
    <row r="28" spans="1:8" ht="20.100000000000001" customHeight="1">
      <c r="A28" s="55" t="s">
        <v>215</v>
      </c>
      <c r="B28" s="116" t="s">
        <v>216</v>
      </c>
      <c r="C28" s="83" t="s">
        <v>131</v>
      </c>
      <c r="D28" s="82"/>
      <c r="E28" s="119"/>
      <c r="F28" s="106"/>
      <c r="G28" s="106">
        <v>500</v>
      </c>
      <c r="H28" s="121"/>
    </row>
    <row r="29" spans="1:8" ht="20.100000000000001" customHeight="1">
      <c r="A29" s="55" t="s">
        <v>217</v>
      </c>
      <c r="B29" s="116" t="s">
        <v>218</v>
      </c>
      <c r="C29" s="83" t="s">
        <v>131</v>
      </c>
      <c r="D29" s="82"/>
      <c r="E29" s="119"/>
      <c r="F29" s="106"/>
      <c r="G29" s="106">
        <v>543.87</v>
      </c>
      <c r="H29" s="121"/>
    </row>
    <row r="30" spans="1:8" ht="20.100000000000001" customHeight="1">
      <c r="A30" s="55" t="s">
        <v>219</v>
      </c>
      <c r="B30" s="116" t="s">
        <v>220</v>
      </c>
      <c r="C30" s="83" t="s">
        <v>131</v>
      </c>
      <c r="D30" s="82"/>
      <c r="E30" s="119"/>
      <c r="F30" s="106"/>
      <c r="G30" s="106">
        <v>669.71</v>
      </c>
      <c r="H30" s="121"/>
    </row>
    <row r="31" spans="1:8" ht="20.100000000000001" customHeight="1">
      <c r="A31" s="55" t="s">
        <v>221</v>
      </c>
      <c r="B31" s="116" t="s">
        <v>220</v>
      </c>
      <c r="C31" s="83" t="s">
        <v>131</v>
      </c>
      <c r="D31" s="82"/>
      <c r="E31" s="119"/>
      <c r="F31" s="106"/>
      <c r="G31" s="106">
        <v>1000</v>
      </c>
      <c r="H31" s="121"/>
    </row>
    <row r="32" spans="1:8" ht="20.100000000000001" customHeight="1">
      <c r="A32" s="55" t="s">
        <v>222</v>
      </c>
      <c r="B32" s="116" t="s">
        <v>220</v>
      </c>
      <c r="C32" s="83" t="s">
        <v>131</v>
      </c>
      <c r="D32" s="82"/>
      <c r="E32" s="119"/>
      <c r="F32" s="106"/>
      <c r="G32" s="106">
        <v>400</v>
      </c>
      <c r="H32" s="121"/>
    </row>
    <row r="33" spans="1:8" ht="20.100000000000001" customHeight="1">
      <c r="A33" s="55" t="s">
        <v>223</v>
      </c>
      <c r="B33" s="116" t="s">
        <v>224</v>
      </c>
      <c r="C33" s="83" t="s">
        <v>131</v>
      </c>
      <c r="D33" s="82"/>
      <c r="E33" s="119"/>
      <c r="F33" s="106"/>
      <c r="G33" s="106">
        <v>1000</v>
      </c>
      <c r="H33" s="121"/>
    </row>
    <row r="34" spans="1:8" ht="20.100000000000001" customHeight="1">
      <c r="A34" s="55" t="s">
        <v>225</v>
      </c>
      <c r="B34" s="116" t="s">
        <v>218</v>
      </c>
      <c r="C34" s="83" t="s">
        <v>131</v>
      </c>
      <c r="D34" s="82"/>
      <c r="E34" s="119"/>
      <c r="F34" s="106"/>
      <c r="G34" s="106">
        <v>500</v>
      </c>
      <c r="H34" s="121"/>
    </row>
    <row r="35" spans="1:8" ht="20.100000000000001" customHeight="1">
      <c r="A35" s="55" t="s">
        <v>226</v>
      </c>
      <c r="B35" s="116" t="s">
        <v>227</v>
      </c>
      <c r="C35" s="83" t="s">
        <v>131</v>
      </c>
      <c r="D35" s="82"/>
      <c r="E35" s="119"/>
      <c r="F35" s="106"/>
      <c r="G35" s="106">
        <v>1600</v>
      </c>
      <c r="H35" s="121"/>
    </row>
    <row r="36" spans="1:8" ht="21" customHeight="1">
      <c r="A36" s="55" t="s">
        <v>228</v>
      </c>
      <c r="B36" s="116" t="s">
        <v>229</v>
      </c>
      <c r="C36" s="83" t="s">
        <v>131</v>
      </c>
      <c r="D36" s="82"/>
      <c r="E36" s="119"/>
      <c r="F36" s="106"/>
      <c r="G36" s="106">
        <v>1396.37</v>
      </c>
      <c r="H36" s="121"/>
    </row>
    <row r="37" spans="1:8" ht="21" customHeight="1">
      <c r="A37" s="55" t="s">
        <v>230</v>
      </c>
      <c r="B37" s="116" t="s">
        <v>187</v>
      </c>
      <c r="C37" s="83" t="s">
        <v>131</v>
      </c>
      <c r="D37" s="82"/>
      <c r="E37" s="119"/>
      <c r="F37" s="106"/>
      <c r="G37" s="106">
        <v>835</v>
      </c>
      <c r="H37" s="121"/>
    </row>
    <row r="38" spans="1:8" ht="21" customHeight="1">
      <c r="A38" s="55" t="s">
        <v>231</v>
      </c>
      <c r="B38" s="116" t="s">
        <v>232</v>
      </c>
      <c r="C38" s="83" t="s">
        <v>131</v>
      </c>
      <c r="D38" s="82"/>
      <c r="E38" s="119"/>
      <c r="F38" s="106"/>
      <c r="G38" s="106">
        <v>854.81</v>
      </c>
      <c r="H38" s="121"/>
    </row>
    <row r="39" spans="1:8" ht="21" customHeight="1">
      <c r="A39" s="55" t="s">
        <v>233</v>
      </c>
      <c r="B39" s="116" t="s">
        <v>234</v>
      </c>
      <c r="C39" s="83" t="s">
        <v>131</v>
      </c>
      <c r="D39" s="82"/>
      <c r="E39" s="119"/>
      <c r="F39" s="106"/>
      <c r="G39" s="106">
        <v>854.81</v>
      </c>
      <c r="H39" s="121"/>
    </row>
    <row r="40" spans="1:8" ht="21" customHeight="1">
      <c r="A40" s="55" t="s">
        <v>235</v>
      </c>
      <c r="B40" s="116" t="s">
        <v>236</v>
      </c>
      <c r="C40" s="83" t="s">
        <v>131</v>
      </c>
      <c r="D40" s="82"/>
      <c r="E40" s="119"/>
      <c r="F40" s="106"/>
      <c r="G40" s="106">
        <v>1000</v>
      </c>
      <c r="H40" s="121"/>
    </row>
    <row r="41" spans="1:8" ht="21" customHeight="1">
      <c r="A41" s="55" t="s">
        <v>237</v>
      </c>
      <c r="B41" s="116" t="s">
        <v>204</v>
      </c>
      <c r="C41" s="83" t="s">
        <v>131</v>
      </c>
      <c r="D41" s="82"/>
      <c r="E41" s="119"/>
      <c r="F41" s="106"/>
      <c r="G41" s="106">
        <v>310</v>
      </c>
      <c r="H41" s="121"/>
    </row>
    <row r="42" spans="1:8" ht="21" customHeight="1">
      <c r="A42" s="55" t="s">
        <v>238</v>
      </c>
      <c r="B42" s="116" t="s">
        <v>239</v>
      </c>
      <c r="C42" s="83" t="s">
        <v>131</v>
      </c>
      <c r="D42" s="82"/>
      <c r="E42" s="119"/>
      <c r="F42" s="106"/>
      <c r="G42" s="106">
        <v>310</v>
      </c>
      <c r="H42" s="121"/>
    </row>
    <row r="43" spans="1:8" ht="20.100000000000001" customHeight="1">
      <c r="A43" s="55" t="s">
        <v>240</v>
      </c>
      <c r="B43" s="116" t="s">
        <v>216</v>
      </c>
      <c r="C43" s="83" t="s">
        <v>131</v>
      </c>
      <c r="D43" s="82"/>
      <c r="E43" s="119"/>
      <c r="F43" s="106"/>
      <c r="G43" s="106">
        <v>310</v>
      </c>
      <c r="H43" s="121"/>
    </row>
    <row r="44" spans="1:8" ht="20.100000000000001" customHeight="1">
      <c r="A44" s="55" t="s">
        <v>241</v>
      </c>
      <c r="B44" s="116" t="s">
        <v>206</v>
      </c>
      <c r="C44" s="83" t="s">
        <v>131</v>
      </c>
      <c r="D44" s="82"/>
      <c r="E44" s="119"/>
      <c r="F44" s="106"/>
      <c r="G44" s="106">
        <v>310</v>
      </c>
      <c r="H44" s="121"/>
    </row>
    <row r="45" spans="1:8" ht="20.100000000000001" customHeight="1">
      <c r="A45" s="55" t="s">
        <v>242</v>
      </c>
      <c r="B45" s="116" t="s">
        <v>208</v>
      </c>
      <c r="C45" s="83" t="s">
        <v>131</v>
      </c>
      <c r="D45" s="82"/>
      <c r="E45" s="119"/>
      <c r="F45" s="106"/>
      <c r="G45" s="106">
        <v>310</v>
      </c>
      <c r="H45" s="121"/>
    </row>
    <row r="46" spans="1:8" ht="20.100000000000001" customHeight="1">
      <c r="A46" s="55"/>
      <c r="B46" s="116"/>
      <c r="C46" s="83"/>
      <c r="D46" s="82"/>
      <c r="E46" s="119"/>
      <c r="F46" s="106"/>
      <c r="G46" s="106"/>
      <c r="H46" s="121"/>
    </row>
    <row r="47" spans="1:8" ht="20.100000000000001" customHeight="1">
      <c r="A47" s="55"/>
      <c r="B47" s="116"/>
      <c r="C47" s="83"/>
      <c r="D47" s="82"/>
      <c r="E47" s="119"/>
      <c r="F47" s="106"/>
      <c r="G47" s="106"/>
      <c r="H47" s="121"/>
    </row>
    <row r="48" spans="1:8" ht="20.100000000000001" customHeight="1">
      <c r="A48" s="55"/>
      <c r="B48" s="116"/>
      <c r="C48" s="83"/>
      <c r="D48" s="82"/>
      <c r="E48" s="119"/>
      <c r="F48" s="106"/>
      <c r="G48" s="106"/>
      <c r="H48" s="121"/>
    </row>
    <row r="49" spans="1:8" ht="20.100000000000001" customHeight="1">
      <c r="A49" s="218" t="s">
        <v>145</v>
      </c>
      <c r="B49" s="219"/>
      <c r="C49" s="219"/>
      <c r="D49" s="107">
        <f>SUM(D5:D48)</f>
        <v>0</v>
      </c>
      <c r="E49" s="108">
        <f>SUM(E5:E48)</f>
        <v>0</v>
      </c>
      <c r="F49" s="108">
        <f>SUM(F5:F48)</f>
        <v>0</v>
      </c>
      <c r="G49" s="109">
        <f>SUM(G5:G48)</f>
        <v>31038.05</v>
      </c>
      <c r="H49" s="110"/>
    </row>
    <row r="50" spans="1:8" ht="20.100000000000001" customHeight="1">
      <c r="A50" s="216" t="s">
        <v>146</v>
      </c>
      <c r="B50" s="217"/>
      <c r="C50" s="217"/>
      <c r="D50" s="213">
        <f>SUM(D49,E49,F49,G49)</f>
        <v>31038.05</v>
      </c>
      <c r="E50" s="214"/>
      <c r="F50" s="214"/>
      <c r="G50" s="214"/>
      <c r="H50" s="112" t="s">
        <v>147</v>
      </c>
    </row>
    <row r="51" spans="1:8" ht="21.75" customHeight="1">
      <c r="A51" s="198" t="s">
        <v>148</v>
      </c>
      <c r="B51" s="199"/>
      <c r="C51" s="200"/>
      <c r="D51" s="201">
        <f>D3-D50</f>
        <v>2.569999999999709</v>
      </c>
      <c r="E51" s="202"/>
      <c r="F51" s="202"/>
      <c r="G51" s="202"/>
      <c r="H51" s="111"/>
    </row>
    <row r="52" spans="1:8" ht="20.100000000000001" customHeight="1">
      <c r="A52" s="99"/>
      <c r="B52" s="78"/>
      <c r="C52" s="99"/>
      <c r="D52" s="99"/>
      <c r="E52" s="99"/>
    </row>
    <row r="53" spans="1:8" ht="20.100000000000001" customHeight="1">
      <c r="A53" s="99"/>
      <c r="B53" s="78"/>
      <c r="C53" s="99"/>
      <c r="D53" s="99"/>
      <c r="E53" s="99"/>
    </row>
    <row r="58" spans="1:8" ht="20.100000000000001" customHeight="1">
      <c r="G58" s="177"/>
    </row>
    <row r="59" spans="1:8" ht="20.100000000000001" customHeight="1">
      <c r="G59" s="177"/>
    </row>
    <row r="60" spans="1:8" ht="20.100000000000001" customHeight="1">
      <c r="G60" s="177"/>
    </row>
    <row r="77" ht="19.5" customHeight="1"/>
    <row r="78" ht="19.5" customHeight="1"/>
    <row r="79" ht="19.5" customHeight="1"/>
  </sheetData>
  <sheetProtection selectLockedCells="1" selectUnlockedCells="1"/>
  <customSheetViews>
    <customSheetView guid="{9136D788-8883-4E51-8DA8-5BFE4753DE97}">
      <selection sqref="A1:XFD1048576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14">
    <mergeCell ref="B1:G1"/>
    <mergeCell ref="A49:C49"/>
    <mergeCell ref="H1:H2"/>
    <mergeCell ref="B2:C2"/>
    <mergeCell ref="D2:G2"/>
    <mergeCell ref="D3:G3"/>
    <mergeCell ref="H3:H4"/>
    <mergeCell ref="A50:C50"/>
    <mergeCell ref="D50:G50"/>
    <mergeCell ref="A51:C51"/>
    <mergeCell ref="D51:G51"/>
    <mergeCell ref="A3:A4"/>
    <mergeCell ref="B3:B4"/>
    <mergeCell ref="C3:C4"/>
  </mergeCells>
  <hyperlinks>
    <hyperlink ref="H1" location="Indice!A1" display="Índice" xr:uid="{2126124C-2D86-4FB4-BAD1-792671038EE4}"/>
    <hyperlink ref="H1:H2" location="Indice!A1" display="ÍNDICE" xr:uid="{780E98BC-10BC-4327-84AC-ADC55ABEADF3}"/>
  </hyperlinks>
  <pageMargins left="0.51181102362204722" right="0.51181102362204722" top="0.78740157480314965" bottom="0.78740157480314965" header="0.51181102362204722" footer="0.51181102362204722"/>
  <pageSetup paperSize="9" firstPageNumber="0" orientation="landscape" horizontalDpi="300" verticalDpi="30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9">
    <tabColor indexed="9"/>
  </sheetPr>
  <dimension ref="A1:I78"/>
  <sheetViews>
    <sheetView workbookViewId="0">
      <selection activeCell="B1" sqref="B1"/>
    </sheetView>
  </sheetViews>
  <sheetFormatPr defaultRowHeight="12.75"/>
  <cols>
    <col min="1" max="1" width="21.140625" style="38" customWidth="1"/>
    <col min="2" max="2" width="51.7109375" style="39" customWidth="1"/>
    <col min="3" max="3" width="17.42578125" style="38" customWidth="1"/>
    <col min="4" max="4" width="25.140625" style="38" customWidth="1"/>
    <col min="5" max="5" width="13.5703125" customWidth="1"/>
    <col min="6" max="6" width="11.28515625" customWidth="1"/>
    <col min="7" max="7" width="11.5703125" customWidth="1"/>
    <col min="8" max="8" width="11.140625" customWidth="1"/>
    <col min="9" max="9" width="11.42578125" customWidth="1"/>
  </cols>
  <sheetData>
    <row r="1" spans="1:9" ht="20.100000000000001" customHeight="1">
      <c r="A1" s="22" t="e">
        <f>#N/A</f>
        <v>#N/A</v>
      </c>
      <c r="B1" s="23" t="e">
        <f>#N/A</f>
        <v>#N/A</v>
      </c>
      <c r="C1" s="24"/>
      <c r="D1" s="24"/>
      <c r="E1" s="25"/>
      <c r="F1" s="26"/>
      <c r="G1" s="26"/>
      <c r="H1" s="26"/>
      <c r="I1" s="27"/>
    </row>
    <row r="2" spans="1:9" ht="20.100000000000001" customHeight="1">
      <c r="A2" s="51"/>
      <c r="B2" s="28"/>
      <c r="C2" s="29"/>
      <c r="D2" s="52"/>
      <c r="E2" s="30"/>
    </row>
    <row r="3" spans="1:9" ht="20.100000000000001" customHeight="1">
      <c r="A3" s="227" t="s">
        <v>113</v>
      </c>
      <c r="B3" s="228" t="s">
        <v>114</v>
      </c>
      <c r="C3" s="229" t="s">
        <v>115</v>
      </c>
      <c r="D3" s="228" t="s">
        <v>243</v>
      </c>
      <c r="E3" s="194" t="s">
        <v>244</v>
      </c>
      <c r="F3" s="194" t="s">
        <v>245</v>
      </c>
      <c r="G3" s="194" t="s">
        <v>246</v>
      </c>
      <c r="H3" s="194" t="s">
        <v>247</v>
      </c>
      <c r="I3" s="194" t="s">
        <v>248</v>
      </c>
    </row>
    <row r="4" spans="1:9" s="36" customFormat="1" ht="20.100000000000001" customHeight="1">
      <c r="A4" s="227"/>
      <c r="B4" s="228"/>
      <c r="C4" s="229"/>
      <c r="D4" s="228"/>
      <c r="E4" s="31" t="e">
        <f>#N/A</f>
        <v>#N/A</v>
      </c>
      <c r="F4" s="31" t="e">
        <f>#N/A</f>
        <v>#N/A</v>
      </c>
      <c r="G4" s="31" t="e">
        <f>#N/A</f>
        <v>#N/A</v>
      </c>
      <c r="H4" s="31" t="e">
        <f>#N/A</f>
        <v>#N/A</v>
      </c>
      <c r="I4" s="31" t="e">
        <f>#N/A</f>
        <v>#N/A</v>
      </c>
    </row>
    <row r="5" spans="1:9" ht="20.100000000000001" customHeight="1">
      <c r="A5" s="40"/>
      <c r="B5" s="41"/>
      <c r="C5" s="42"/>
      <c r="D5" s="43"/>
      <c r="E5" s="31"/>
      <c r="F5" s="31"/>
      <c r="G5" s="31"/>
      <c r="H5" s="31"/>
      <c r="I5" s="32">
        <f t="shared" ref="I5:I75" si="0">SUM(E5:H5)</f>
        <v>0</v>
      </c>
    </row>
    <row r="6" spans="1:9" ht="20.100000000000001" customHeight="1">
      <c r="A6" s="40"/>
      <c r="B6" s="41"/>
      <c r="C6" s="42"/>
      <c r="D6" s="43"/>
      <c r="E6" s="31"/>
      <c r="F6" s="31"/>
      <c r="G6" s="31"/>
      <c r="H6" s="31"/>
      <c r="I6" s="32">
        <f t="shared" si="0"/>
        <v>0</v>
      </c>
    </row>
    <row r="7" spans="1:9" ht="20.100000000000001" customHeight="1">
      <c r="A7" s="193"/>
      <c r="B7" s="33"/>
      <c r="C7" s="193"/>
      <c r="D7" s="193"/>
      <c r="E7" s="32"/>
      <c r="F7" s="31"/>
      <c r="G7" s="31"/>
      <c r="H7" s="31"/>
      <c r="I7" s="32">
        <f t="shared" si="0"/>
        <v>0</v>
      </c>
    </row>
    <row r="8" spans="1:9" ht="20.100000000000001" customHeight="1">
      <c r="A8" s="193"/>
      <c r="B8" s="33"/>
      <c r="C8" s="193"/>
      <c r="D8" s="193"/>
      <c r="E8" s="32"/>
      <c r="F8" s="31"/>
      <c r="G8" s="31"/>
      <c r="H8" s="31"/>
      <c r="I8" s="32">
        <f t="shared" si="0"/>
        <v>0</v>
      </c>
    </row>
    <row r="9" spans="1:9" ht="20.100000000000001" customHeight="1">
      <c r="A9" s="193"/>
      <c r="B9" s="33"/>
      <c r="C9" s="193"/>
      <c r="D9" s="193"/>
      <c r="E9" s="32"/>
      <c r="F9" s="31"/>
      <c r="G9" s="31"/>
      <c r="H9" s="31"/>
      <c r="I9" s="32">
        <f t="shared" si="0"/>
        <v>0</v>
      </c>
    </row>
    <row r="10" spans="1:9" ht="20.100000000000001" customHeight="1">
      <c r="A10" s="44"/>
      <c r="B10" s="45"/>
      <c r="C10" s="44"/>
      <c r="D10" s="44"/>
      <c r="E10" s="46"/>
      <c r="F10" s="31"/>
      <c r="G10" s="31"/>
      <c r="H10" s="31"/>
      <c r="I10" s="32">
        <f t="shared" si="0"/>
        <v>0</v>
      </c>
    </row>
    <row r="11" spans="1:9" ht="20.100000000000001" customHeight="1">
      <c r="A11" s="44"/>
      <c r="B11" s="45"/>
      <c r="C11" s="44"/>
      <c r="D11" s="44"/>
      <c r="E11" s="46"/>
      <c r="F11" s="31"/>
      <c r="G11" s="31"/>
      <c r="H11" s="31"/>
      <c r="I11" s="32">
        <f t="shared" si="0"/>
        <v>0</v>
      </c>
    </row>
    <row r="12" spans="1:9" ht="20.100000000000001" customHeight="1">
      <c r="A12" s="44"/>
      <c r="B12" s="45"/>
      <c r="C12" s="44"/>
      <c r="D12" s="44"/>
      <c r="E12" s="46"/>
      <c r="F12" s="31"/>
      <c r="G12" s="31"/>
      <c r="H12" s="31"/>
      <c r="I12" s="32">
        <f t="shared" si="0"/>
        <v>0</v>
      </c>
    </row>
    <row r="13" spans="1:9" ht="20.100000000000001" customHeight="1">
      <c r="A13" s="44"/>
      <c r="B13" s="45"/>
      <c r="C13" s="44"/>
      <c r="D13" s="44"/>
      <c r="E13" s="46"/>
      <c r="F13" s="31"/>
      <c r="G13" s="31"/>
      <c r="H13" s="31"/>
      <c r="I13" s="32">
        <f t="shared" si="0"/>
        <v>0</v>
      </c>
    </row>
    <row r="14" spans="1:9" ht="20.100000000000001" customHeight="1">
      <c r="A14" s="44"/>
      <c r="B14" s="45"/>
      <c r="C14" s="44"/>
      <c r="D14" s="44"/>
      <c r="E14" s="46"/>
      <c r="F14" s="31"/>
      <c r="G14" s="31"/>
      <c r="H14" s="31"/>
      <c r="I14" s="32">
        <f t="shared" si="0"/>
        <v>0</v>
      </c>
    </row>
    <row r="15" spans="1:9" ht="20.100000000000001" customHeight="1">
      <c r="A15" s="44"/>
      <c r="B15" s="45"/>
      <c r="C15" s="44"/>
      <c r="D15" s="44"/>
      <c r="E15" s="46"/>
      <c r="F15" s="31"/>
      <c r="G15" s="31"/>
      <c r="H15" s="31"/>
      <c r="I15" s="32">
        <f t="shared" si="0"/>
        <v>0</v>
      </c>
    </row>
    <row r="16" spans="1:9" ht="20.100000000000001" customHeight="1">
      <c r="A16" s="44"/>
      <c r="B16" s="45"/>
      <c r="C16" s="44"/>
      <c r="D16" s="44"/>
      <c r="E16" s="46"/>
      <c r="F16" s="31"/>
      <c r="G16" s="31"/>
      <c r="H16" s="31"/>
      <c r="I16" s="32">
        <f t="shared" si="0"/>
        <v>0</v>
      </c>
    </row>
    <row r="17" spans="1:9" ht="20.100000000000001" customHeight="1">
      <c r="A17" s="44"/>
      <c r="B17" s="45"/>
      <c r="C17" s="44"/>
      <c r="D17" s="44"/>
      <c r="E17" s="46"/>
      <c r="F17" s="31"/>
      <c r="G17" s="31"/>
      <c r="H17" s="31"/>
      <c r="I17" s="32">
        <f t="shared" si="0"/>
        <v>0</v>
      </c>
    </row>
    <row r="18" spans="1:9" ht="20.100000000000001" customHeight="1">
      <c r="A18" s="44"/>
      <c r="B18" s="45"/>
      <c r="C18" s="44"/>
      <c r="D18" s="44"/>
      <c r="E18" s="46"/>
      <c r="F18" s="31"/>
      <c r="G18" s="31"/>
      <c r="H18" s="31"/>
      <c r="I18" s="32">
        <f t="shared" si="0"/>
        <v>0</v>
      </c>
    </row>
    <row r="19" spans="1:9" ht="20.100000000000001" customHeight="1">
      <c r="A19" s="44"/>
      <c r="B19" s="45"/>
      <c r="C19" s="44"/>
      <c r="D19" s="44"/>
      <c r="E19" s="46"/>
      <c r="F19" s="31"/>
      <c r="G19" s="31"/>
      <c r="H19" s="31"/>
      <c r="I19" s="32">
        <f t="shared" si="0"/>
        <v>0</v>
      </c>
    </row>
    <row r="20" spans="1:9" ht="20.100000000000001" customHeight="1">
      <c r="A20" s="44"/>
      <c r="B20" s="45"/>
      <c r="C20" s="44"/>
      <c r="D20" s="44"/>
      <c r="E20" s="46"/>
      <c r="F20" s="31"/>
      <c r="G20" s="31"/>
      <c r="H20" s="31"/>
      <c r="I20" s="32">
        <f t="shared" si="0"/>
        <v>0</v>
      </c>
    </row>
    <row r="21" spans="1:9" ht="20.100000000000001" customHeight="1">
      <c r="A21" s="44"/>
      <c r="B21" s="45"/>
      <c r="C21" s="44"/>
      <c r="D21" s="44"/>
      <c r="E21" s="46"/>
      <c r="F21" s="31"/>
      <c r="G21" s="31"/>
      <c r="H21" s="31"/>
      <c r="I21" s="32">
        <f t="shared" si="0"/>
        <v>0</v>
      </c>
    </row>
    <row r="22" spans="1:9" ht="20.100000000000001" customHeight="1">
      <c r="A22" s="44"/>
      <c r="B22" s="45"/>
      <c r="C22" s="44"/>
      <c r="D22" s="44"/>
      <c r="E22" s="46"/>
      <c r="F22" s="31"/>
      <c r="G22" s="31"/>
      <c r="H22" s="31"/>
      <c r="I22" s="32">
        <f t="shared" si="0"/>
        <v>0</v>
      </c>
    </row>
    <row r="23" spans="1:9" ht="20.100000000000001" customHeight="1">
      <c r="A23" s="44"/>
      <c r="B23" s="45"/>
      <c r="C23" s="44"/>
      <c r="D23" s="44"/>
      <c r="E23" s="46"/>
      <c r="F23" s="31"/>
      <c r="G23" s="31"/>
      <c r="H23" s="31"/>
      <c r="I23" s="32">
        <f t="shared" si="0"/>
        <v>0</v>
      </c>
    </row>
    <row r="24" spans="1:9" ht="20.100000000000001" customHeight="1">
      <c r="A24" s="44"/>
      <c r="B24" s="45"/>
      <c r="C24" s="44"/>
      <c r="D24" s="44"/>
      <c r="E24" s="46"/>
      <c r="F24" s="31"/>
      <c r="G24" s="31"/>
      <c r="H24" s="31"/>
      <c r="I24" s="32">
        <f t="shared" si="0"/>
        <v>0</v>
      </c>
    </row>
    <row r="25" spans="1:9" ht="20.100000000000001" customHeight="1">
      <c r="A25" s="44"/>
      <c r="B25" s="45"/>
      <c r="C25" s="44"/>
      <c r="D25" s="44"/>
      <c r="E25" s="46"/>
      <c r="F25" s="31"/>
      <c r="G25" s="31"/>
      <c r="H25" s="31"/>
      <c r="I25" s="32">
        <f t="shared" si="0"/>
        <v>0</v>
      </c>
    </row>
    <row r="26" spans="1:9" ht="20.100000000000001" customHeight="1">
      <c r="A26" s="44"/>
      <c r="B26" s="45"/>
      <c r="C26" s="44"/>
      <c r="D26" s="44"/>
      <c r="E26" s="46"/>
      <c r="F26" s="31"/>
      <c r="G26" s="31"/>
      <c r="H26" s="31"/>
      <c r="I26" s="32">
        <f t="shared" si="0"/>
        <v>0</v>
      </c>
    </row>
    <row r="27" spans="1:9" ht="20.100000000000001" customHeight="1">
      <c r="A27" s="44"/>
      <c r="B27" s="45"/>
      <c r="C27" s="44"/>
      <c r="D27" s="44"/>
      <c r="E27" s="46"/>
      <c r="F27" s="31"/>
      <c r="G27" s="31"/>
      <c r="H27" s="31"/>
      <c r="I27" s="32">
        <f t="shared" si="0"/>
        <v>0</v>
      </c>
    </row>
    <row r="28" spans="1:9" ht="20.100000000000001" customHeight="1">
      <c r="A28" s="44"/>
      <c r="B28" s="45"/>
      <c r="C28" s="44"/>
      <c r="D28" s="44"/>
      <c r="E28" s="46"/>
      <c r="F28" s="31"/>
      <c r="G28" s="31"/>
      <c r="H28" s="31"/>
      <c r="I28" s="32">
        <f t="shared" si="0"/>
        <v>0</v>
      </c>
    </row>
    <row r="29" spans="1:9" ht="20.100000000000001" customHeight="1">
      <c r="A29" s="44"/>
      <c r="B29" s="45"/>
      <c r="C29" s="44"/>
      <c r="D29" s="44"/>
      <c r="E29" s="46"/>
      <c r="F29" s="31"/>
      <c r="G29" s="31"/>
      <c r="H29" s="31"/>
      <c r="I29" s="32">
        <f t="shared" si="0"/>
        <v>0</v>
      </c>
    </row>
    <row r="30" spans="1:9" ht="20.100000000000001" customHeight="1">
      <c r="A30" s="44"/>
      <c r="B30" s="45"/>
      <c r="C30" s="44"/>
      <c r="D30" s="44"/>
      <c r="E30" s="46"/>
      <c r="F30" s="31"/>
      <c r="G30" s="31"/>
      <c r="H30" s="31"/>
      <c r="I30" s="32">
        <f t="shared" si="0"/>
        <v>0</v>
      </c>
    </row>
    <row r="31" spans="1:9" ht="20.100000000000001" customHeight="1">
      <c r="A31" s="44"/>
      <c r="B31" s="45"/>
      <c r="C31" s="44"/>
      <c r="D31" s="44"/>
      <c r="E31" s="46"/>
      <c r="F31" s="31"/>
      <c r="G31" s="31"/>
      <c r="H31" s="31"/>
      <c r="I31" s="32">
        <f t="shared" si="0"/>
        <v>0</v>
      </c>
    </row>
    <row r="32" spans="1:9" ht="20.100000000000001" customHeight="1">
      <c r="A32" s="44"/>
      <c r="B32" s="45"/>
      <c r="C32" s="44"/>
      <c r="D32" s="44"/>
      <c r="E32" s="46"/>
      <c r="F32" s="31"/>
      <c r="G32" s="31"/>
      <c r="H32" s="31"/>
      <c r="I32" s="32">
        <f t="shared" si="0"/>
        <v>0</v>
      </c>
    </row>
    <row r="33" spans="1:9" ht="20.100000000000001" customHeight="1">
      <c r="A33" s="44"/>
      <c r="B33" s="45"/>
      <c r="C33" s="44"/>
      <c r="D33" s="44"/>
      <c r="E33" s="46"/>
      <c r="F33" s="31"/>
      <c r="G33" s="31"/>
      <c r="H33" s="31"/>
      <c r="I33" s="32">
        <f t="shared" si="0"/>
        <v>0</v>
      </c>
    </row>
    <row r="34" spans="1:9" ht="20.100000000000001" customHeight="1">
      <c r="A34" s="44"/>
      <c r="B34" s="45"/>
      <c r="C34" s="44"/>
      <c r="D34" s="44"/>
      <c r="E34" s="46"/>
      <c r="F34" s="31"/>
      <c r="G34" s="31"/>
      <c r="H34" s="31"/>
      <c r="I34" s="32">
        <f t="shared" si="0"/>
        <v>0</v>
      </c>
    </row>
    <row r="35" spans="1:9" ht="20.100000000000001" customHeight="1">
      <c r="A35" s="44"/>
      <c r="B35" s="45"/>
      <c r="C35" s="44"/>
      <c r="D35" s="44"/>
      <c r="E35" s="46"/>
      <c r="F35" s="31"/>
      <c r="G35" s="31"/>
      <c r="H35" s="31"/>
      <c r="I35" s="32">
        <f t="shared" si="0"/>
        <v>0</v>
      </c>
    </row>
    <row r="36" spans="1:9" ht="20.100000000000001" customHeight="1">
      <c r="A36" s="44"/>
      <c r="B36" s="45"/>
      <c r="C36" s="44"/>
      <c r="D36" s="44"/>
      <c r="E36" s="46"/>
      <c r="F36" s="31"/>
      <c r="G36" s="31"/>
      <c r="H36" s="31"/>
      <c r="I36" s="32">
        <f t="shared" si="0"/>
        <v>0</v>
      </c>
    </row>
    <row r="37" spans="1:9" ht="20.100000000000001" customHeight="1">
      <c r="A37" s="44"/>
      <c r="B37" s="45"/>
      <c r="C37" s="44"/>
      <c r="D37" s="44"/>
      <c r="E37" s="46"/>
      <c r="F37" s="31"/>
      <c r="G37" s="31"/>
      <c r="H37" s="31"/>
      <c r="I37" s="32">
        <f t="shared" si="0"/>
        <v>0</v>
      </c>
    </row>
    <row r="38" spans="1:9" ht="20.100000000000001" customHeight="1">
      <c r="A38" s="44"/>
      <c r="B38" s="45"/>
      <c r="C38" s="44"/>
      <c r="D38" s="44"/>
      <c r="E38" s="46"/>
      <c r="F38" s="31"/>
      <c r="G38" s="31"/>
      <c r="H38" s="31"/>
      <c r="I38" s="32">
        <f t="shared" si="0"/>
        <v>0</v>
      </c>
    </row>
    <row r="39" spans="1:9" ht="20.100000000000001" customHeight="1">
      <c r="A39" s="44"/>
      <c r="B39" s="45"/>
      <c r="C39" s="44"/>
      <c r="D39" s="44"/>
      <c r="E39" s="46"/>
      <c r="F39" s="31"/>
      <c r="G39" s="31"/>
      <c r="H39" s="31"/>
      <c r="I39" s="32">
        <f t="shared" si="0"/>
        <v>0</v>
      </c>
    </row>
    <row r="40" spans="1:9" ht="20.100000000000001" customHeight="1">
      <c r="A40" s="44"/>
      <c r="B40" s="45"/>
      <c r="C40" s="44"/>
      <c r="D40" s="44"/>
      <c r="E40" s="46"/>
      <c r="F40" s="31"/>
      <c r="G40" s="31"/>
      <c r="H40" s="31"/>
      <c r="I40" s="32">
        <f t="shared" si="0"/>
        <v>0</v>
      </c>
    </row>
    <row r="41" spans="1:9" ht="20.100000000000001" customHeight="1">
      <c r="A41" s="44"/>
      <c r="B41" s="45"/>
      <c r="C41" s="44"/>
      <c r="D41" s="44"/>
      <c r="E41" s="46"/>
      <c r="F41" s="31"/>
      <c r="G41" s="31"/>
      <c r="H41" s="31"/>
      <c r="I41" s="32">
        <f t="shared" si="0"/>
        <v>0</v>
      </c>
    </row>
    <row r="42" spans="1:9" ht="20.100000000000001" customHeight="1">
      <c r="A42" s="44"/>
      <c r="B42" s="45"/>
      <c r="C42" s="44"/>
      <c r="D42" s="44"/>
      <c r="E42" s="46"/>
      <c r="F42" s="31"/>
      <c r="G42" s="31"/>
      <c r="H42" s="31"/>
      <c r="I42" s="32">
        <f t="shared" si="0"/>
        <v>0</v>
      </c>
    </row>
    <row r="43" spans="1:9" ht="20.100000000000001" customHeight="1">
      <c r="A43" s="44"/>
      <c r="B43" s="45"/>
      <c r="C43" s="44"/>
      <c r="D43" s="44"/>
      <c r="E43" s="46"/>
      <c r="F43" s="31"/>
      <c r="G43" s="31"/>
      <c r="H43" s="31"/>
      <c r="I43" s="32">
        <f t="shared" si="0"/>
        <v>0</v>
      </c>
    </row>
    <row r="44" spans="1:9" ht="20.100000000000001" customHeight="1">
      <c r="A44" s="44"/>
      <c r="B44" s="45"/>
      <c r="C44" s="44"/>
      <c r="D44" s="44"/>
      <c r="E44" s="46"/>
      <c r="F44" s="31"/>
      <c r="G44" s="31"/>
      <c r="H44" s="31"/>
      <c r="I44" s="32">
        <f t="shared" si="0"/>
        <v>0</v>
      </c>
    </row>
    <row r="45" spans="1:9" ht="20.100000000000001" customHeight="1">
      <c r="A45" s="44"/>
      <c r="B45" s="45"/>
      <c r="C45" s="44"/>
      <c r="D45" s="44"/>
      <c r="E45" s="46"/>
      <c r="F45" s="31"/>
      <c r="G45" s="31"/>
      <c r="H45" s="31"/>
      <c r="I45" s="32">
        <f t="shared" si="0"/>
        <v>0</v>
      </c>
    </row>
    <row r="46" spans="1:9" ht="20.100000000000001" customHeight="1">
      <c r="A46" s="44"/>
      <c r="B46" s="45"/>
      <c r="C46" s="44"/>
      <c r="D46" s="44"/>
      <c r="E46" s="46"/>
      <c r="F46" s="31"/>
      <c r="G46" s="31"/>
      <c r="H46" s="31"/>
      <c r="I46" s="32">
        <f t="shared" si="0"/>
        <v>0</v>
      </c>
    </row>
    <row r="47" spans="1:9" ht="20.100000000000001" customHeight="1">
      <c r="A47" s="44"/>
      <c r="B47" s="45"/>
      <c r="C47" s="44"/>
      <c r="D47" s="44"/>
      <c r="E47" s="46"/>
      <c r="F47" s="31"/>
      <c r="G47" s="31"/>
      <c r="H47" s="31"/>
      <c r="I47" s="32">
        <f t="shared" si="0"/>
        <v>0</v>
      </c>
    </row>
    <row r="48" spans="1:9" ht="20.100000000000001" customHeight="1">
      <c r="A48" s="44"/>
      <c r="B48" s="45"/>
      <c r="C48" s="44"/>
      <c r="D48" s="44"/>
      <c r="E48" s="46"/>
      <c r="F48" s="31"/>
      <c r="G48" s="31"/>
      <c r="H48" s="31"/>
      <c r="I48" s="32">
        <f t="shared" si="0"/>
        <v>0</v>
      </c>
    </row>
    <row r="49" spans="1:9" ht="20.100000000000001" customHeight="1">
      <c r="A49" s="44"/>
      <c r="B49" s="45"/>
      <c r="C49" s="44"/>
      <c r="D49" s="44"/>
      <c r="E49" s="46"/>
      <c r="F49" s="31"/>
      <c r="G49" s="31"/>
      <c r="H49" s="31"/>
      <c r="I49" s="32">
        <f t="shared" si="0"/>
        <v>0</v>
      </c>
    </row>
    <row r="50" spans="1:9" ht="20.100000000000001" customHeight="1">
      <c r="A50" s="44"/>
      <c r="B50" s="45"/>
      <c r="C50" s="44"/>
      <c r="D50" s="44"/>
      <c r="E50" s="46"/>
      <c r="F50" s="31"/>
      <c r="G50" s="31"/>
      <c r="H50" s="31"/>
      <c r="I50" s="32">
        <f t="shared" si="0"/>
        <v>0</v>
      </c>
    </row>
    <row r="51" spans="1:9" ht="20.100000000000001" customHeight="1">
      <c r="A51" s="44"/>
      <c r="B51" s="45"/>
      <c r="C51" s="44"/>
      <c r="D51" s="44"/>
      <c r="E51" s="46"/>
      <c r="F51" s="31"/>
      <c r="G51" s="31"/>
      <c r="H51" s="31"/>
      <c r="I51" s="32">
        <f t="shared" si="0"/>
        <v>0</v>
      </c>
    </row>
    <row r="52" spans="1:9" ht="20.100000000000001" customHeight="1">
      <c r="A52" s="44"/>
      <c r="B52" s="45"/>
      <c r="C52" s="44"/>
      <c r="D52" s="44"/>
      <c r="E52" s="46"/>
      <c r="F52" s="31"/>
      <c r="G52" s="31"/>
      <c r="H52" s="31"/>
      <c r="I52" s="32">
        <f t="shared" si="0"/>
        <v>0</v>
      </c>
    </row>
    <row r="53" spans="1:9" ht="20.100000000000001" customHeight="1">
      <c r="A53" s="44"/>
      <c r="B53" s="45"/>
      <c r="C53" s="44"/>
      <c r="D53" s="44"/>
      <c r="E53" s="46"/>
      <c r="F53" s="31"/>
      <c r="G53" s="31"/>
      <c r="H53" s="31"/>
      <c r="I53" s="32">
        <f t="shared" si="0"/>
        <v>0</v>
      </c>
    </row>
    <row r="54" spans="1:9" ht="20.100000000000001" customHeight="1">
      <c r="A54" s="44"/>
      <c r="B54" s="45"/>
      <c r="C54" s="44"/>
      <c r="D54" s="44"/>
      <c r="E54" s="46"/>
      <c r="F54" s="31"/>
      <c r="G54" s="31"/>
      <c r="H54" s="31"/>
      <c r="I54" s="32">
        <f t="shared" si="0"/>
        <v>0</v>
      </c>
    </row>
    <row r="55" spans="1:9" ht="20.100000000000001" customHeight="1">
      <c r="A55" s="44"/>
      <c r="B55" s="45"/>
      <c r="C55" s="44"/>
      <c r="D55" s="44"/>
      <c r="E55" s="46"/>
      <c r="F55" s="31"/>
      <c r="G55" s="31"/>
      <c r="H55" s="31"/>
      <c r="I55" s="32">
        <f t="shared" si="0"/>
        <v>0</v>
      </c>
    </row>
    <row r="56" spans="1:9" ht="20.100000000000001" customHeight="1">
      <c r="A56" s="44"/>
      <c r="B56" s="45"/>
      <c r="C56" s="44"/>
      <c r="D56" s="44"/>
      <c r="E56" s="46"/>
      <c r="F56" s="31"/>
      <c r="G56" s="31"/>
      <c r="H56" s="31"/>
      <c r="I56" s="32">
        <f t="shared" si="0"/>
        <v>0</v>
      </c>
    </row>
    <row r="57" spans="1:9" ht="20.100000000000001" customHeight="1">
      <c r="A57" s="44"/>
      <c r="B57" s="45"/>
      <c r="C57" s="44"/>
      <c r="D57" s="44"/>
      <c r="E57" s="46"/>
      <c r="F57" s="31"/>
      <c r="G57" s="31"/>
      <c r="H57" s="31"/>
      <c r="I57" s="32">
        <f t="shared" si="0"/>
        <v>0</v>
      </c>
    </row>
    <row r="58" spans="1:9" ht="20.100000000000001" customHeight="1">
      <c r="A58" s="44"/>
      <c r="B58" s="45"/>
      <c r="C58" s="44"/>
      <c r="D58" s="44"/>
      <c r="E58" s="46"/>
      <c r="F58" s="31"/>
      <c r="G58" s="31"/>
      <c r="H58" s="31"/>
      <c r="I58" s="32">
        <f t="shared" si="0"/>
        <v>0</v>
      </c>
    </row>
    <row r="59" spans="1:9" ht="20.100000000000001" customHeight="1">
      <c r="A59" s="44"/>
      <c r="B59" s="45"/>
      <c r="C59" s="44"/>
      <c r="D59" s="44"/>
      <c r="E59" s="46"/>
      <c r="F59" s="31"/>
      <c r="G59" s="31"/>
      <c r="H59" s="31"/>
      <c r="I59" s="32">
        <f t="shared" si="0"/>
        <v>0</v>
      </c>
    </row>
    <row r="60" spans="1:9" ht="20.100000000000001" customHeight="1">
      <c r="A60" s="44"/>
      <c r="B60" s="45"/>
      <c r="C60" s="44"/>
      <c r="D60" s="44"/>
      <c r="E60" s="46"/>
      <c r="F60" s="31"/>
      <c r="G60" s="31"/>
      <c r="H60" s="31"/>
      <c r="I60" s="32">
        <f t="shared" si="0"/>
        <v>0</v>
      </c>
    </row>
    <row r="61" spans="1:9" ht="20.100000000000001" customHeight="1">
      <c r="A61" s="44"/>
      <c r="B61" s="45"/>
      <c r="C61" s="44"/>
      <c r="D61" s="44"/>
      <c r="E61" s="46"/>
      <c r="F61" s="31"/>
      <c r="G61" s="31"/>
      <c r="H61" s="31"/>
      <c r="I61" s="32">
        <f t="shared" si="0"/>
        <v>0</v>
      </c>
    </row>
    <row r="62" spans="1:9" ht="20.100000000000001" customHeight="1">
      <c r="A62" s="44"/>
      <c r="B62" s="45"/>
      <c r="C62" s="44"/>
      <c r="D62" s="44"/>
      <c r="E62" s="46"/>
      <c r="F62" s="31"/>
      <c r="G62" s="31"/>
      <c r="H62" s="31"/>
      <c r="I62" s="32">
        <f t="shared" si="0"/>
        <v>0</v>
      </c>
    </row>
    <row r="63" spans="1:9" ht="20.100000000000001" customHeight="1">
      <c r="A63" s="44"/>
      <c r="B63" s="45"/>
      <c r="C63" s="44"/>
      <c r="D63" s="44"/>
      <c r="E63" s="46"/>
      <c r="F63" s="31"/>
      <c r="G63" s="31"/>
      <c r="H63" s="31"/>
      <c r="I63" s="32">
        <f t="shared" si="0"/>
        <v>0</v>
      </c>
    </row>
    <row r="64" spans="1:9" ht="20.100000000000001" customHeight="1">
      <c r="A64" s="44"/>
      <c r="B64" s="45"/>
      <c r="C64" s="44"/>
      <c r="D64" s="44"/>
      <c r="E64" s="46"/>
      <c r="F64" s="31"/>
      <c r="G64" s="31"/>
      <c r="H64" s="31"/>
      <c r="I64" s="32">
        <f t="shared" si="0"/>
        <v>0</v>
      </c>
    </row>
    <row r="65" spans="1:9" ht="20.100000000000001" customHeight="1">
      <c r="A65" s="44"/>
      <c r="B65" s="45"/>
      <c r="C65" s="44"/>
      <c r="D65" s="44"/>
      <c r="E65" s="46"/>
      <c r="F65" s="31"/>
      <c r="G65" s="31"/>
      <c r="H65" s="31"/>
      <c r="I65" s="32">
        <f t="shared" si="0"/>
        <v>0</v>
      </c>
    </row>
    <row r="66" spans="1:9" ht="20.100000000000001" customHeight="1">
      <c r="A66" s="44"/>
      <c r="B66" s="45"/>
      <c r="C66" s="44"/>
      <c r="D66" s="44"/>
      <c r="E66" s="46"/>
      <c r="F66" s="31"/>
      <c r="G66" s="31"/>
      <c r="H66" s="31"/>
      <c r="I66" s="32">
        <f t="shared" si="0"/>
        <v>0</v>
      </c>
    </row>
    <row r="67" spans="1:9" ht="20.100000000000001" customHeight="1">
      <c r="A67" s="44"/>
      <c r="B67" s="45"/>
      <c r="C67" s="44"/>
      <c r="D67" s="44"/>
      <c r="E67" s="46"/>
      <c r="F67" s="31"/>
      <c r="G67" s="31"/>
      <c r="H67" s="31"/>
      <c r="I67" s="32">
        <f t="shared" si="0"/>
        <v>0</v>
      </c>
    </row>
    <row r="68" spans="1:9" ht="20.100000000000001" customHeight="1">
      <c r="A68" s="44"/>
      <c r="B68" s="45"/>
      <c r="C68" s="44"/>
      <c r="D68" s="44"/>
      <c r="E68" s="46"/>
      <c r="F68" s="31"/>
      <c r="G68" s="31"/>
      <c r="H68" s="31"/>
      <c r="I68" s="32">
        <f t="shared" si="0"/>
        <v>0</v>
      </c>
    </row>
    <row r="69" spans="1:9" ht="20.100000000000001" customHeight="1">
      <c r="A69" s="44"/>
      <c r="B69" s="45"/>
      <c r="C69" s="44"/>
      <c r="D69" s="44"/>
      <c r="E69" s="46"/>
      <c r="F69" s="31"/>
      <c r="G69" s="31"/>
      <c r="H69" s="31"/>
      <c r="I69" s="32">
        <f t="shared" si="0"/>
        <v>0</v>
      </c>
    </row>
    <row r="70" spans="1:9" ht="20.100000000000001" customHeight="1">
      <c r="A70" s="44"/>
      <c r="B70" s="45"/>
      <c r="C70" s="44"/>
      <c r="D70" s="44"/>
      <c r="E70" s="46"/>
      <c r="F70" s="31"/>
      <c r="G70" s="31"/>
      <c r="H70" s="31"/>
      <c r="I70" s="32">
        <f t="shared" si="0"/>
        <v>0</v>
      </c>
    </row>
    <row r="71" spans="1:9" ht="20.100000000000001" customHeight="1">
      <c r="A71" s="44"/>
      <c r="B71" s="45"/>
      <c r="C71" s="44"/>
      <c r="D71" s="44"/>
      <c r="E71" s="46"/>
      <c r="F71" s="31"/>
      <c r="G71" s="31"/>
      <c r="H71" s="31"/>
      <c r="I71" s="32">
        <f t="shared" si="0"/>
        <v>0</v>
      </c>
    </row>
    <row r="72" spans="1:9" ht="20.100000000000001" customHeight="1">
      <c r="A72" s="193"/>
      <c r="B72" s="33"/>
      <c r="C72" s="193"/>
      <c r="D72" s="193"/>
      <c r="E72" s="46"/>
      <c r="F72" s="31"/>
      <c r="G72" s="31"/>
      <c r="H72" s="31"/>
      <c r="I72" s="32">
        <f t="shared" si="0"/>
        <v>0</v>
      </c>
    </row>
    <row r="73" spans="1:9" ht="20.100000000000001" customHeight="1">
      <c r="A73" s="193"/>
      <c r="B73" s="33"/>
      <c r="C73" s="193"/>
      <c r="D73" s="193"/>
      <c r="E73" s="46"/>
      <c r="F73" s="31"/>
      <c r="G73" s="31"/>
      <c r="H73" s="31"/>
      <c r="I73" s="32">
        <f t="shared" si="0"/>
        <v>0</v>
      </c>
    </row>
    <row r="74" spans="1:9" ht="20.100000000000001" customHeight="1">
      <c r="A74" s="226" t="s">
        <v>249</v>
      </c>
      <c r="B74" s="226"/>
      <c r="C74" s="226"/>
      <c r="D74" s="226"/>
      <c r="E74" s="32">
        <f>SUM(E5:E73)</f>
        <v>0</v>
      </c>
      <c r="F74" s="32">
        <f>SUM(F5:F73)</f>
        <v>0</v>
      </c>
      <c r="G74" s="32">
        <f>SUM(G5:G73)</f>
        <v>0</v>
      </c>
      <c r="H74" s="32">
        <f>SUM(H5:H73)</f>
        <v>0</v>
      </c>
      <c r="I74" s="32">
        <f t="shared" si="0"/>
        <v>0</v>
      </c>
    </row>
    <row r="75" spans="1:9" ht="20.100000000000001" customHeight="1">
      <c r="A75" s="226" t="s">
        <v>250</v>
      </c>
      <c r="B75" s="226"/>
      <c r="C75" s="226"/>
      <c r="D75" s="226"/>
      <c r="E75" s="32" t="e">
        <f>E4-E74</f>
        <v>#N/A</v>
      </c>
      <c r="F75" s="32" t="e">
        <f>F4-F74</f>
        <v>#N/A</v>
      </c>
      <c r="G75" s="32" t="e">
        <f>G4-G74</f>
        <v>#N/A</v>
      </c>
      <c r="H75" s="32" t="e">
        <f>H4-H74</f>
        <v>#N/A</v>
      </c>
      <c r="I75" s="32" t="e">
        <f t="shared" si="0"/>
        <v>#N/A</v>
      </c>
    </row>
    <row r="76" spans="1:9" ht="17.25" customHeight="1">
      <c r="A76" s="34"/>
      <c r="B76" s="35"/>
      <c r="C76" s="34"/>
      <c r="D76" s="34"/>
    </row>
    <row r="77" spans="1:9" ht="16.5">
      <c r="A77" s="37" t="s">
        <v>251</v>
      </c>
      <c r="B77" s="35"/>
      <c r="C77" s="34"/>
      <c r="D77" s="34"/>
      <c r="E77" s="36"/>
    </row>
    <row r="78" spans="1:9">
      <c r="A78" s="37" t="s">
        <v>252</v>
      </c>
      <c r="C78" s="37"/>
      <c r="D78" s="37"/>
    </row>
  </sheetData>
  <sheetProtection selectLockedCells="1" selectUnlockedCells="1"/>
  <customSheetViews>
    <customSheetView guid="{9136D788-8883-4E51-8DA8-5BFE4753DE97}" state="hidden">
      <selection activeCell="B1" sqref="B1"/>
      <pageMargins left="0" right="0" top="0" bottom="0" header="0" footer="0"/>
      <pageSetup paperSize="9" firstPageNumber="0" orientation="landscape" horizontalDpi="300" verticalDpi="300" r:id="rId1"/>
      <headerFooter alignWithMargins="0">
        <oddHeader>&amp;LUNIVERSIDADE FEDERAL DE SERGIPE_x005F_x000D_PRÓ-REITORIA DE PÓS-GRADUAÇÃO E PESQUISA</oddHeader>
        <oddFooter>&amp;L&amp;D&amp;R&amp;P</oddFooter>
      </headerFooter>
    </customSheetView>
  </customSheetViews>
  <mergeCells count="6">
    <mergeCell ref="A75:D75"/>
    <mergeCell ref="A3:A4"/>
    <mergeCell ref="B3:B4"/>
    <mergeCell ref="C3:C4"/>
    <mergeCell ref="D3:D4"/>
    <mergeCell ref="A74:D74"/>
  </mergeCells>
  <pageMargins left="0.59027777777777779" right="0.78749999999999998" top="0.98402777777777772" bottom="0.98402777777777772" header="0.51180555555555551" footer="0.51180555555555551"/>
  <pageSetup paperSize="9" firstPageNumber="0" orientation="landscape" horizontalDpi="300" verticalDpi="300" r:id="rId2"/>
  <headerFooter alignWithMargins="0">
    <oddHeader>&amp;LUNIVERSIDADE FEDERAL DE SERGIPE_x005F_x000D_PRÓ-REITORIA DE PÓS-GRADUAÇÃO E PESQUISA</oddHeader>
    <oddFooter>&amp;L&amp;D&amp;R&amp;P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0">
    <tabColor indexed="9"/>
  </sheetPr>
  <dimension ref="A1:H19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8</v>
      </c>
      <c r="B1" s="224" t="s">
        <v>7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11000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1" customHeight="1">
      <c r="A5" s="53" t="s">
        <v>253</v>
      </c>
      <c r="B5" s="115" t="s">
        <v>254</v>
      </c>
      <c r="C5" s="60" t="s">
        <v>123</v>
      </c>
      <c r="D5" s="81"/>
      <c r="E5" s="105"/>
      <c r="F5" s="106">
        <v>500</v>
      </c>
      <c r="G5" s="106"/>
      <c r="H5" s="118"/>
    </row>
    <row r="6" spans="1:8" ht="20.100000000000001" customHeight="1">
      <c r="A6" s="56" t="s">
        <v>255</v>
      </c>
      <c r="B6" s="118" t="s">
        <v>256</v>
      </c>
      <c r="C6" s="104" t="s">
        <v>131</v>
      </c>
      <c r="D6" s="81"/>
      <c r="E6" s="105"/>
      <c r="F6" s="106"/>
      <c r="G6" s="106">
        <v>300</v>
      </c>
      <c r="H6" s="118"/>
    </row>
    <row r="7" spans="1:8" ht="20.100000000000001" customHeight="1">
      <c r="A7" s="55" t="s">
        <v>257</v>
      </c>
      <c r="B7" s="116" t="s">
        <v>258</v>
      </c>
      <c r="C7" s="83" t="s">
        <v>123</v>
      </c>
      <c r="D7" s="82"/>
      <c r="E7" s="119"/>
      <c r="F7" s="106">
        <v>500</v>
      </c>
      <c r="G7" s="106"/>
      <c r="H7" s="121"/>
    </row>
    <row r="8" spans="1:8" ht="20.100000000000001" customHeight="1">
      <c r="A8" s="55" t="s">
        <v>259</v>
      </c>
      <c r="B8" s="116" t="s">
        <v>258</v>
      </c>
      <c r="C8" s="83" t="s">
        <v>123</v>
      </c>
      <c r="D8" s="82"/>
      <c r="E8" s="119"/>
      <c r="F8" s="106">
        <v>280</v>
      </c>
      <c r="G8" s="106"/>
      <c r="H8" s="121"/>
    </row>
    <row r="9" spans="1:8" ht="20.100000000000001" customHeight="1">
      <c r="A9" s="55" t="s">
        <v>260</v>
      </c>
      <c r="B9" s="116" t="s">
        <v>254</v>
      </c>
      <c r="C9" s="83" t="s">
        <v>123</v>
      </c>
      <c r="D9" s="82"/>
      <c r="E9" s="119"/>
      <c r="F9" s="106">
        <v>1000</v>
      </c>
      <c r="G9" s="106"/>
      <c r="H9" s="121"/>
    </row>
    <row r="10" spans="1:8" ht="20.100000000000001" customHeight="1">
      <c r="A10" s="55" t="s">
        <v>261</v>
      </c>
      <c r="B10" s="116" t="s">
        <v>262</v>
      </c>
      <c r="C10" s="83" t="s">
        <v>123</v>
      </c>
      <c r="D10" s="82"/>
      <c r="E10" s="119"/>
      <c r="F10" s="106">
        <v>1500</v>
      </c>
      <c r="G10" s="106"/>
      <c r="H10" s="121"/>
    </row>
    <row r="11" spans="1:8" ht="20.100000000000001" customHeight="1">
      <c r="A11" s="55" t="s">
        <v>263</v>
      </c>
      <c r="B11" s="116" t="s">
        <v>264</v>
      </c>
      <c r="C11" s="83" t="s">
        <v>131</v>
      </c>
      <c r="D11" s="82"/>
      <c r="E11" s="119"/>
      <c r="F11" s="106"/>
      <c r="G11" s="106">
        <v>500</v>
      </c>
      <c r="H11" s="121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21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21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21"/>
    </row>
    <row r="15" spans="1:8" ht="20.100000000000001" customHeight="1">
      <c r="A15" s="218" t="s">
        <v>145</v>
      </c>
      <c r="B15" s="219"/>
      <c r="C15" s="219"/>
      <c r="D15" s="107">
        <f>SUM(D5:D14)</f>
        <v>0</v>
      </c>
      <c r="E15" s="108">
        <f>SUM(E5:E14)</f>
        <v>0</v>
      </c>
      <c r="F15" s="108">
        <f>SUM(F5:F14)</f>
        <v>3780</v>
      </c>
      <c r="G15" s="109">
        <f>SUM(G5:G14)</f>
        <v>800</v>
      </c>
      <c r="H15" s="110"/>
    </row>
    <row r="16" spans="1:8" ht="20.100000000000001" customHeight="1">
      <c r="A16" s="216" t="s">
        <v>146</v>
      </c>
      <c r="B16" s="217"/>
      <c r="C16" s="217"/>
      <c r="D16" s="213">
        <f>SUM(D15,E15,F15,G15)</f>
        <v>4580</v>
      </c>
      <c r="E16" s="214"/>
      <c r="F16" s="214"/>
      <c r="G16" s="214"/>
      <c r="H16" s="112" t="s">
        <v>147</v>
      </c>
    </row>
    <row r="17" spans="1:8" ht="21.75" customHeight="1">
      <c r="A17" s="198" t="s">
        <v>148</v>
      </c>
      <c r="B17" s="199"/>
      <c r="C17" s="200"/>
      <c r="D17" s="201">
        <f>D3-D16</f>
        <v>6420</v>
      </c>
      <c r="E17" s="202"/>
      <c r="F17" s="202"/>
      <c r="G17" s="202"/>
      <c r="H17" s="111"/>
    </row>
    <row r="18" spans="1:8" ht="20.100000000000001" customHeight="1">
      <c r="A18" s="99"/>
      <c r="B18" s="78"/>
      <c r="C18" s="99"/>
      <c r="D18" s="99"/>
      <c r="E18" s="99"/>
    </row>
    <row r="19" spans="1:8" ht="20.100000000000001" customHeight="1">
      <c r="A19" s="99"/>
      <c r="B19" s="78"/>
      <c r="C19" s="99"/>
      <c r="D19" s="99"/>
      <c r="E19" s="99"/>
    </row>
  </sheetData>
  <sheetProtection selectLockedCells="1" selectUnlockedCells="1"/>
  <customSheetViews>
    <customSheetView guid="{9136D788-8883-4E51-8DA8-5BFE4753DE97}">
      <selection sqref="A1:XFD1048576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14">
    <mergeCell ref="B1:G1"/>
    <mergeCell ref="A15:C15"/>
    <mergeCell ref="H1:H2"/>
    <mergeCell ref="B2:C2"/>
    <mergeCell ref="D2:G2"/>
    <mergeCell ref="D3:G3"/>
    <mergeCell ref="H3:H4"/>
    <mergeCell ref="A16:C16"/>
    <mergeCell ref="D16:G16"/>
    <mergeCell ref="A17:C17"/>
    <mergeCell ref="D17:G17"/>
    <mergeCell ref="A3:A4"/>
    <mergeCell ref="B3:B4"/>
    <mergeCell ref="C3:C4"/>
  </mergeCells>
  <hyperlinks>
    <hyperlink ref="H1" location="Indice!A1" display="Índice" xr:uid="{34EE694C-21EC-432B-9FF7-6FD6E193FD5E}"/>
    <hyperlink ref="H1:H2" location="Indice!A1" display="ÍNDICE" xr:uid="{AF6118AC-F672-48DD-B1AB-57BD0DA8C61C}"/>
  </hyperlinks>
  <pageMargins left="0.39370078740157483" right="0.39370078740157483" top="0.98425196850393704" bottom="0.98425196850393704" header="0.51181102362204722" footer="0.51181102362204722"/>
  <pageSetup paperSize="9" firstPageNumber="0" orientation="landscape" horizontalDpi="300" verticalDpi="300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11">
    <tabColor indexed="9"/>
  </sheetPr>
  <dimension ref="A1:H30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10</v>
      </c>
      <c r="B1" s="224" t="s">
        <v>9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19511.259999999998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/>
      <c r="B5" s="117"/>
      <c r="C5" s="62"/>
      <c r="D5" s="81"/>
      <c r="E5" s="105"/>
      <c r="F5" s="106"/>
      <c r="G5" s="106"/>
      <c r="H5" s="118"/>
    </row>
    <row r="6" spans="1:8" ht="20.100000000000001" customHeight="1">
      <c r="A6" s="53"/>
      <c r="B6" s="115"/>
      <c r="C6" s="60"/>
      <c r="D6" s="81"/>
      <c r="E6" s="105"/>
      <c r="F6" s="106"/>
      <c r="G6" s="106"/>
      <c r="H6" s="118"/>
    </row>
    <row r="7" spans="1:8" ht="21" customHeight="1">
      <c r="A7" s="53"/>
      <c r="B7" s="115"/>
      <c r="C7" s="60"/>
      <c r="D7" s="81"/>
      <c r="E7" s="105"/>
      <c r="F7" s="106"/>
      <c r="G7" s="106"/>
      <c r="H7" s="118"/>
    </row>
    <row r="8" spans="1:8" ht="20.100000000000001" customHeight="1">
      <c r="A8" s="56"/>
      <c r="B8" s="118"/>
      <c r="C8" s="104"/>
      <c r="D8" s="81"/>
      <c r="E8" s="105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21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21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21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21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21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21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55"/>
      <c r="B18" s="116"/>
      <c r="C18" s="83"/>
      <c r="D18" s="82"/>
      <c r="E18" s="119"/>
      <c r="F18" s="106"/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218" t="s">
        <v>145</v>
      </c>
      <c r="B20" s="219"/>
      <c r="C20" s="219"/>
      <c r="D20" s="107">
        <f>SUM(D5:D19)</f>
        <v>0</v>
      </c>
      <c r="E20" s="108">
        <f>SUM(E5:E19)</f>
        <v>0</v>
      </c>
      <c r="F20" s="108">
        <f>SUM(F5:F19)</f>
        <v>0</v>
      </c>
      <c r="G20" s="109">
        <f>SUM(G5:G19)</f>
        <v>0</v>
      </c>
      <c r="H20" s="110"/>
    </row>
    <row r="21" spans="1:8" ht="20.100000000000001" customHeight="1">
      <c r="A21" s="216" t="s">
        <v>146</v>
      </c>
      <c r="B21" s="217"/>
      <c r="C21" s="217"/>
      <c r="D21" s="213">
        <f>SUM(D20,E20,F20,G20)</f>
        <v>0</v>
      </c>
      <c r="E21" s="214"/>
      <c r="F21" s="214"/>
      <c r="G21" s="214"/>
      <c r="H21" s="112" t="s">
        <v>147</v>
      </c>
    </row>
    <row r="22" spans="1:8" ht="21.75" customHeight="1">
      <c r="A22" s="198" t="s">
        <v>148</v>
      </c>
      <c r="B22" s="199"/>
      <c r="C22" s="200"/>
      <c r="D22" s="201">
        <f>D3-D21</f>
        <v>19511.259999999998</v>
      </c>
      <c r="E22" s="202"/>
      <c r="F22" s="202"/>
      <c r="G22" s="202"/>
      <c r="H22" s="111"/>
    </row>
    <row r="23" spans="1:8" ht="20.100000000000001" customHeight="1">
      <c r="A23" s="99"/>
      <c r="B23" s="78"/>
      <c r="C23" s="99"/>
      <c r="D23" s="99"/>
      <c r="E23" s="99"/>
    </row>
    <row r="24" spans="1:8" ht="20.100000000000001" customHeight="1">
      <c r="A24" s="99"/>
      <c r="B24" s="78"/>
      <c r="C24" s="99"/>
      <c r="D24" s="99"/>
      <c r="E24" s="99"/>
    </row>
    <row r="28" spans="1:8" ht="20.100000000000001" customHeight="1">
      <c r="G28" s="177"/>
    </row>
    <row r="29" spans="1:8" ht="20.100000000000001" customHeight="1">
      <c r="G29" s="177"/>
    </row>
    <row r="30" spans="1:8" ht="20.100000000000001" customHeight="1">
      <c r="G30" s="177"/>
    </row>
  </sheetData>
  <sheetProtection selectLockedCells="1" selectUnlockedCells="1"/>
  <customSheetViews>
    <customSheetView guid="{9136D788-8883-4E51-8DA8-5BFE4753DE97}">
      <selection sqref="A1:XFD1048576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14">
    <mergeCell ref="B1:G1"/>
    <mergeCell ref="H1:H2"/>
    <mergeCell ref="B2:C2"/>
    <mergeCell ref="D2:G2"/>
    <mergeCell ref="D3:G3"/>
    <mergeCell ref="H3:H4"/>
    <mergeCell ref="D21:G21"/>
    <mergeCell ref="A22:C22"/>
    <mergeCell ref="D22:G22"/>
    <mergeCell ref="A3:A4"/>
    <mergeCell ref="B3:B4"/>
    <mergeCell ref="C3:C4"/>
    <mergeCell ref="A20:C20"/>
    <mergeCell ref="A21:C21"/>
  </mergeCells>
  <hyperlinks>
    <hyperlink ref="H1" location="Indice!A1" display="Índice" xr:uid="{C77780F9-D3F0-41EF-BD1F-BA822A3A4822}"/>
    <hyperlink ref="H1:H2" location="Indice!A1" display="ÍNDICE" xr:uid="{AD055D3B-B09D-44B3-A874-4400CB5AFA1D}"/>
  </hyperlink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12">
    <tabColor indexed="9"/>
  </sheetPr>
  <dimension ref="A1:H28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12</v>
      </c>
      <c r="B1" s="224" t="s">
        <v>11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8829.34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265</v>
      </c>
      <c r="B5" s="117" t="s">
        <v>266</v>
      </c>
      <c r="C5" s="62" t="s">
        <v>123</v>
      </c>
      <c r="D5" s="81"/>
      <c r="E5" s="105"/>
      <c r="F5" s="106">
        <v>880</v>
      </c>
      <c r="G5" s="106"/>
      <c r="H5" s="118"/>
    </row>
    <row r="6" spans="1:8" ht="20.100000000000001" customHeight="1">
      <c r="A6" s="53" t="s">
        <v>267</v>
      </c>
      <c r="B6" s="115" t="s">
        <v>268</v>
      </c>
      <c r="C6" s="60" t="s">
        <v>123</v>
      </c>
      <c r="D6" s="81"/>
      <c r="E6" s="105"/>
      <c r="F6" s="106">
        <v>880</v>
      </c>
      <c r="G6" s="106"/>
      <c r="H6" s="118"/>
    </row>
    <row r="7" spans="1:8" ht="21" customHeight="1">
      <c r="A7" s="53" t="s">
        <v>269</v>
      </c>
      <c r="B7" s="115" t="s">
        <v>270</v>
      </c>
      <c r="C7" s="60" t="s">
        <v>123</v>
      </c>
      <c r="D7" s="81"/>
      <c r="E7" s="105"/>
      <c r="F7" s="106">
        <v>1760</v>
      </c>
      <c r="G7" s="106"/>
      <c r="H7" s="118"/>
    </row>
    <row r="8" spans="1:8" ht="20.100000000000001" customHeight="1">
      <c r="A8" s="56" t="s">
        <v>271</v>
      </c>
      <c r="B8" s="118" t="s">
        <v>272</v>
      </c>
      <c r="C8" s="104" t="s">
        <v>123</v>
      </c>
      <c r="D8" s="81"/>
      <c r="E8" s="105"/>
      <c r="F8" s="106">
        <v>440</v>
      </c>
      <c r="G8" s="106"/>
      <c r="H8" s="118"/>
    </row>
    <row r="9" spans="1:8" ht="20.100000000000001" customHeight="1">
      <c r="A9" s="55" t="s">
        <v>273</v>
      </c>
      <c r="B9" s="116" t="s">
        <v>274</v>
      </c>
      <c r="C9" s="83" t="s">
        <v>123</v>
      </c>
      <c r="D9" s="82"/>
      <c r="E9" s="119"/>
      <c r="F9" s="106">
        <v>1320</v>
      </c>
      <c r="G9" s="106"/>
      <c r="H9" s="118"/>
    </row>
    <row r="10" spans="1:8" ht="20.100000000000001" customHeight="1">
      <c r="A10" s="55" t="s">
        <v>275</v>
      </c>
      <c r="B10" s="116" t="s">
        <v>276</v>
      </c>
      <c r="C10" s="83" t="s">
        <v>131</v>
      </c>
      <c r="D10" s="82"/>
      <c r="E10" s="119"/>
      <c r="F10" s="106"/>
      <c r="G10" s="106">
        <v>440</v>
      </c>
      <c r="H10" s="118"/>
    </row>
    <row r="11" spans="1:8" ht="20.100000000000001" customHeight="1">
      <c r="A11" s="55" t="s">
        <v>277</v>
      </c>
      <c r="B11" s="116" t="s">
        <v>278</v>
      </c>
      <c r="C11" s="83" t="s">
        <v>131</v>
      </c>
      <c r="D11" s="82"/>
      <c r="E11" s="119"/>
      <c r="F11" s="106"/>
      <c r="G11" s="106">
        <v>440</v>
      </c>
      <c r="H11" s="118"/>
    </row>
    <row r="12" spans="1:8" ht="20.100000000000001" customHeight="1">
      <c r="A12" s="55" t="s">
        <v>279</v>
      </c>
      <c r="B12" s="116" t="s">
        <v>280</v>
      </c>
      <c r="C12" s="83" t="s">
        <v>123</v>
      </c>
      <c r="D12" s="82"/>
      <c r="E12" s="119"/>
      <c r="F12" s="106">
        <v>1760</v>
      </c>
      <c r="G12" s="106"/>
      <c r="H12" s="118"/>
    </row>
    <row r="13" spans="1:8" ht="20.100000000000001" customHeight="1">
      <c r="A13" s="55" t="s">
        <v>281</v>
      </c>
      <c r="B13" s="116" t="s">
        <v>280</v>
      </c>
      <c r="C13" s="83" t="s">
        <v>123</v>
      </c>
      <c r="D13" s="82"/>
      <c r="E13" s="119"/>
      <c r="F13" s="106">
        <v>880</v>
      </c>
      <c r="G13" s="106"/>
      <c r="H13" s="118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21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21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218" t="s">
        <v>145</v>
      </c>
      <c r="B18" s="219"/>
      <c r="C18" s="219"/>
      <c r="D18" s="107">
        <f>SUM(D5:D17)</f>
        <v>0</v>
      </c>
      <c r="E18" s="108">
        <f>SUM(E5:E17)</f>
        <v>0</v>
      </c>
      <c r="F18" s="108">
        <f>SUM(F5:F17)</f>
        <v>7920</v>
      </c>
      <c r="G18" s="109">
        <f>SUM(G5:G17)</f>
        <v>880</v>
      </c>
      <c r="H18" s="110"/>
    </row>
    <row r="19" spans="1:8" ht="20.100000000000001" customHeight="1">
      <c r="A19" s="216" t="s">
        <v>146</v>
      </c>
      <c r="B19" s="217"/>
      <c r="C19" s="217"/>
      <c r="D19" s="213">
        <f>SUM(D18,E18,F18,G18)</f>
        <v>8800</v>
      </c>
      <c r="E19" s="214"/>
      <c r="F19" s="214"/>
      <c r="G19" s="214"/>
      <c r="H19" s="112" t="s">
        <v>147</v>
      </c>
    </row>
    <row r="20" spans="1:8" ht="21.75" customHeight="1">
      <c r="A20" s="198" t="s">
        <v>148</v>
      </c>
      <c r="B20" s="199"/>
      <c r="C20" s="200"/>
      <c r="D20" s="201">
        <f>D3-D19</f>
        <v>29.340000000000146</v>
      </c>
      <c r="E20" s="202"/>
      <c r="F20" s="202"/>
      <c r="G20" s="202"/>
      <c r="H20" s="111"/>
    </row>
    <row r="21" spans="1:8" ht="20.100000000000001" customHeight="1">
      <c r="A21" s="99"/>
      <c r="B21" s="78"/>
      <c r="C21" s="99"/>
      <c r="D21" s="99"/>
      <c r="E21" s="99"/>
    </row>
    <row r="22" spans="1:8" ht="20.100000000000001" customHeight="1">
      <c r="A22" s="99"/>
      <c r="B22" s="78"/>
      <c r="C22" s="99"/>
      <c r="D22" s="99"/>
      <c r="E22" s="99"/>
    </row>
    <row r="26" spans="1:8" ht="20.100000000000001" customHeight="1">
      <c r="G26" s="177"/>
    </row>
    <row r="27" spans="1:8" ht="20.100000000000001" customHeight="1">
      <c r="G27" s="177"/>
    </row>
    <row r="28" spans="1:8" ht="20.100000000000001" customHeight="1">
      <c r="G28" s="177"/>
    </row>
  </sheetData>
  <sheetProtection selectLockedCells="1" selectUnlockedCells="1"/>
  <customSheetViews>
    <customSheetView guid="{9136D788-8883-4E51-8DA8-5BFE4753DE97}">
      <selection sqref="A1:XFD1048576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14">
    <mergeCell ref="B1:G1"/>
    <mergeCell ref="H1:H2"/>
    <mergeCell ref="B2:C2"/>
    <mergeCell ref="D2:G2"/>
    <mergeCell ref="D3:G3"/>
    <mergeCell ref="H3:H4"/>
    <mergeCell ref="D19:G19"/>
    <mergeCell ref="A20:C20"/>
    <mergeCell ref="D20:G20"/>
    <mergeCell ref="A3:A4"/>
    <mergeCell ref="B3:B4"/>
    <mergeCell ref="C3:C4"/>
    <mergeCell ref="A18:C18"/>
    <mergeCell ref="A19:C19"/>
  </mergeCells>
  <hyperlinks>
    <hyperlink ref="H1" location="Indice!A1" display="Índice" xr:uid="{2FC9EE00-361B-44A6-AF5D-A16E10B4CFF7}"/>
    <hyperlink ref="H1:H2" location="Indice!A1" display="ÍNDICE" xr:uid="{EDF7367D-D0A1-4542-8126-C46053ACA4D3}"/>
  </hyperlink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14">
    <tabColor indexed="9"/>
  </sheetPr>
  <dimension ref="A1:H19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14</v>
      </c>
      <c r="B1" s="224" t="s">
        <v>13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5959.8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3" t="s">
        <v>282</v>
      </c>
      <c r="B5" s="115" t="s">
        <v>283</v>
      </c>
      <c r="C5" s="60" t="s">
        <v>123</v>
      </c>
      <c r="D5" s="81"/>
      <c r="E5" s="105"/>
      <c r="F5" s="106"/>
      <c r="G5" s="106">
        <v>351.2</v>
      </c>
      <c r="H5" s="118"/>
    </row>
    <row r="6" spans="1:8" ht="21" customHeight="1">
      <c r="A6" s="53" t="s">
        <v>284</v>
      </c>
      <c r="B6" s="115" t="s">
        <v>285</v>
      </c>
      <c r="C6" s="60" t="s">
        <v>123</v>
      </c>
      <c r="D6" s="81"/>
      <c r="E6" s="105"/>
      <c r="F6" s="106">
        <v>500</v>
      </c>
      <c r="G6" s="106"/>
      <c r="H6" s="118"/>
    </row>
    <row r="7" spans="1:8" ht="20.100000000000001" customHeight="1">
      <c r="A7" s="56" t="s">
        <v>286</v>
      </c>
      <c r="B7" s="118" t="s">
        <v>287</v>
      </c>
      <c r="C7" s="104" t="s">
        <v>123</v>
      </c>
      <c r="D7" s="81"/>
      <c r="E7" s="105"/>
      <c r="F7" s="106">
        <v>702.4</v>
      </c>
      <c r="G7" s="106"/>
      <c r="H7" s="118"/>
    </row>
    <row r="8" spans="1:8" ht="20.100000000000001" customHeight="1">
      <c r="A8" s="55" t="s">
        <v>288</v>
      </c>
      <c r="B8" s="116" t="s">
        <v>289</v>
      </c>
      <c r="C8" s="83" t="s">
        <v>123</v>
      </c>
      <c r="D8" s="82"/>
      <c r="E8" s="119"/>
      <c r="F8" s="106">
        <v>478.92</v>
      </c>
      <c r="G8" s="106"/>
      <c r="H8" s="118"/>
    </row>
    <row r="9" spans="1:8" ht="20.100000000000001" customHeight="1">
      <c r="A9" s="55" t="s">
        <v>290</v>
      </c>
      <c r="B9" s="116" t="s">
        <v>285</v>
      </c>
      <c r="C9" s="83" t="s">
        <v>123</v>
      </c>
      <c r="D9" s="82"/>
      <c r="E9" s="119"/>
      <c r="F9" s="106">
        <v>500</v>
      </c>
      <c r="G9" s="106"/>
      <c r="H9" s="118"/>
    </row>
    <row r="10" spans="1:8" ht="20.100000000000001" customHeight="1">
      <c r="A10" s="55" t="s">
        <v>291</v>
      </c>
      <c r="B10" s="116" t="s">
        <v>292</v>
      </c>
      <c r="C10" s="83" t="s">
        <v>123</v>
      </c>
      <c r="D10" s="82"/>
      <c r="E10" s="119"/>
      <c r="F10" s="106">
        <v>1149.3900000000001</v>
      </c>
      <c r="G10" s="106"/>
      <c r="H10" s="118"/>
    </row>
    <row r="11" spans="1:8" ht="20.100000000000001" customHeight="1">
      <c r="A11" s="55" t="s">
        <v>293</v>
      </c>
      <c r="B11" s="116" t="s">
        <v>294</v>
      </c>
      <c r="C11" s="83" t="s">
        <v>123</v>
      </c>
      <c r="D11" s="82"/>
      <c r="E11" s="119"/>
      <c r="F11" s="106">
        <v>478.9</v>
      </c>
      <c r="G11" s="106"/>
      <c r="H11" s="118"/>
    </row>
    <row r="12" spans="1:8" ht="20.100000000000001" customHeight="1">
      <c r="A12" s="55" t="s">
        <v>295</v>
      </c>
      <c r="B12" s="116" t="s">
        <v>285</v>
      </c>
      <c r="C12" s="83" t="s">
        <v>123</v>
      </c>
      <c r="D12" s="82"/>
      <c r="E12" s="119"/>
      <c r="F12" s="106">
        <v>1798</v>
      </c>
      <c r="G12" s="106"/>
      <c r="H12" s="121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21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21"/>
    </row>
    <row r="15" spans="1:8" ht="20.100000000000001" customHeight="1">
      <c r="A15" s="218" t="s">
        <v>145</v>
      </c>
      <c r="B15" s="219"/>
      <c r="C15" s="219"/>
      <c r="D15" s="107">
        <f>SUM(D5:D14)</f>
        <v>0</v>
      </c>
      <c r="E15" s="108">
        <f>SUM(E5:E14)</f>
        <v>0</v>
      </c>
      <c r="F15" s="108">
        <f>SUM(F5:F14)</f>
        <v>5607.6100000000006</v>
      </c>
      <c r="G15" s="109">
        <f>SUM(G5:G14)</f>
        <v>351.2</v>
      </c>
      <c r="H15" s="110"/>
    </row>
    <row r="16" spans="1:8" ht="20.100000000000001" customHeight="1">
      <c r="A16" s="216" t="s">
        <v>146</v>
      </c>
      <c r="B16" s="217"/>
      <c r="C16" s="217"/>
      <c r="D16" s="213">
        <f>SUM(D15,E15,F15,G15)</f>
        <v>5958.81</v>
      </c>
      <c r="E16" s="214"/>
      <c r="F16" s="214"/>
      <c r="G16" s="214"/>
      <c r="H16" s="112" t="s">
        <v>147</v>
      </c>
    </row>
    <row r="17" spans="1:8" ht="21.75" customHeight="1">
      <c r="A17" s="198" t="s">
        <v>148</v>
      </c>
      <c r="B17" s="199"/>
      <c r="C17" s="200"/>
      <c r="D17" s="201">
        <f>D3-D16</f>
        <v>0.98999999999978172</v>
      </c>
      <c r="E17" s="202"/>
      <c r="F17" s="202"/>
      <c r="G17" s="202"/>
      <c r="H17" s="111"/>
    </row>
    <row r="18" spans="1:8" ht="20.100000000000001" customHeight="1">
      <c r="A18" s="99"/>
      <c r="B18" s="78"/>
      <c r="C18" s="99"/>
      <c r="D18" s="99"/>
      <c r="E18" s="99"/>
    </row>
    <row r="19" spans="1:8" ht="20.100000000000001" customHeight="1">
      <c r="A19" s="99"/>
      <c r="B19" s="78"/>
      <c r="C19" s="99"/>
      <c r="D19" s="99"/>
      <c r="E19" s="99"/>
    </row>
  </sheetData>
  <sheetProtection selectLockedCells="1" selectUnlockedCells="1"/>
  <customSheetViews>
    <customSheetView guid="{9136D788-8883-4E51-8DA8-5BFE4753DE97}">
      <selection activeCell="E19" sqref="E19"/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14">
    <mergeCell ref="B1:G1"/>
    <mergeCell ref="H1:H2"/>
    <mergeCell ref="B2:C2"/>
    <mergeCell ref="D2:G2"/>
    <mergeCell ref="D3:G3"/>
    <mergeCell ref="H3:H4"/>
    <mergeCell ref="D16:G16"/>
    <mergeCell ref="A17:C17"/>
    <mergeCell ref="D17:G17"/>
    <mergeCell ref="A3:A4"/>
    <mergeCell ref="B3:B4"/>
    <mergeCell ref="C3:C4"/>
    <mergeCell ref="A15:C15"/>
    <mergeCell ref="A16:C16"/>
  </mergeCells>
  <hyperlinks>
    <hyperlink ref="H1" location="Indice!A1" display="Índice" xr:uid="{AB4DF100-C961-4850-A4D0-4891DAFFBD42}"/>
    <hyperlink ref="H1:H2" location="Indice!A1" display="ÍNDICE" xr:uid="{390EB076-8B43-4720-896B-C80135D30154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15">
    <tabColor indexed="9"/>
  </sheetPr>
  <dimension ref="A1:H38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16</v>
      </c>
      <c r="B1" s="224" t="s">
        <v>15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32956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1" customHeight="1">
      <c r="A5" s="58" t="s">
        <v>296</v>
      </c>
      <c r="B5" s="123" t="s">
        <v>297</v>
      </c>
      <c r="C5" s="60" t="s">
        <v>131</v>
      </c>
      <c r="D5" s="81"/>
      <c r="E5" s="105"/>
      <c r="F5" s="106"/>
      <c r="G5" s="106">
        <v>324</v>
      </c>
      <c r="H5" s="118"/>
    </row>
    <row r="6" spans="1:8" ht="21" customHeight="1">
      <c r="A6" s="153" t="s">
        <v>298</v>
      </c>
      <c r="B6" s="154" t="s">
        <v>299</v>
      </c>
      <c r="C6" s="159" t="s">
        <v>131</v>
      </c>
      <c r="D6" s="81"/>
      <c r="E6" s="105"/>
      <c r="F6" s="106"/>
      <c r="G6" s="106"/>
      <c r="H6" s="118"/>
    </row>
    <row r="7" spans="1:8" ht="20.100000000000001" customHeight="1">
      <c r="A7" s="157" t="s">
        <v>300</v>
      </c>
      <c r="B7" s="139" t="s">
        <v>301</v>
      </c>
      <c r="C7" s="104" t="s">
        <v>131</v>
      </c>
      <c r="D7" s="81"/>
      <c r="E7" s="105"/>
      <c r="F7" s="106"/>
      <c r="G7" s="106">
        <v>192.5</v>
      </c>
      <c r="H7" s="118"/>
    </row>
    <row r="8" spans="1:8" ht="20.100000000000001" customHeight="1">
      <c r="A8" s="55" t="s">
        <v>302</v>
      </c>
      <c r="B8" s="116" t="s">
        <v>303</v>
      </c>
      <c r="C8" s="83" t="s">
        <v>131</v>
      </c>
      <c r="D8" s="82"/>
      <c r="E8" s="119"/>
      <c r="F8" s="106"/>
      <c r="G8" s="106">
        <v>150</v>
      </c>
      <c r="H8" s="118"/>
    </row>
    <row r="9" spans="1:8" ht="20.100000000000001" customHeight="1">
      <c r="A9" s="55" t="s">
        <v>304</v>
      </c>
      <c r="B9" s="116" t="s">
        <v>305</v>
      </c>
      <c r="C9" s="83" t="s">
        <v>123</v>
      </c>
      <c r="D9" s="82"/>
      <c r="E9" s="119"/>
      <c r="F9" s="106">
        <v>600</v>
      </c>
      <c r="G9" s="106"/>
      <c r="H9" s="118"/>
    </row>
    <row r="10" spans="1:8" ht="20.100000000000001" customHeight="1">
      <c r="A10" s="55" t="s">
        <v>306</v>
      </c>
      <c r="B10" s="116" t="s">
        <v>307</v>
      </c>
      <c r="C10" s="83" t="s">
        <v>123</v>
      </c>
      <c r="D10" s="82"/>
      <c r="E10" s="119"/>
      <c r="F10" s="106">
        <v>324</v>
      </c>
      <c r="G10" s="106"/>
      <c r="H10" s="118"/>
    </row>
    <row r="11" spans="1:8" ht="20.100000000000001" customHeight="1">
      <c r="A11" s="55" t="s">
        <v>308</v>
      </c>
      <c r="B11" s="116" t="s">
        <v>303</v>
      </c>
      <c r="C11" s="83" t="s">
        <v>131</v>
      </c>
      <c r="D11" s="82"/>
      <c r="E11" s="119"/>
      <c r="F11" s="106"/>
      <c r="G11" s="106">
        <v>3102.44</v>
      </c>
      <c r="H11" s="118"/>
    </row>
    <row r="12" spans="1:8" ht="20.100000000000001" customHeight="1">
      <c r="A12" s="55" t="s">
        <v>309</v>
      </c>
      <c r="B12" s="116" t="s">
        <v>310</v>
      </c>
      <c r="C12" s="83" t="s">
        <v>131</v>
      </c>
      <c r="D12" s="82"/>
      <c r="E12" s="119"/>
      <c r="F12" s="106"/>
      <c r="G12" s="106">
        <v>3093.91</v>
      </c>
      <c r="H12" s="118"/>
    </row>
    <row r="13" spans="1:8" ht="20.100000000000001" customHeight="1">
      <c r="A13" s="55" t="s">
        <v>311</v>
      </c>
      <c r="B13" s="116" t="s">
        <v>297</v>
      </c>
      <c r="C13" s="83" t="s">
        <v>131</v>
      </c>
      <c r="D13" s="82"/>
      <c r="E13" s="119"/>
      <c r="F13" s="106"/>
      <c r="G13" s="106">
        <v>757</v>
      </c>
      <c r="H13" s="118"/>
    </row>
    <row r="14" spans="1:8" ht="20.100000000000001" customHeight="1">
      <c r="A14" s="55" t="s">
        <v>312</v>
      </c>
      <c r="B14" s="116" t="s">
        <v>313</v>
      </c>
      <c r="C14" s="83" t="s">
        <v>123</v>
      </c>
      <c r="D14" s="82"/>
      <c r="E14" s="119"/>
      <c r="F14" s="106">
        <v>800</v>
      </c>
      <c r="G14" s="106"/>
      <c r="H14" s="118"/>
    </row>
    <row r="15" spans="1:8" ht="20.100000000000001" customHeight="1">
      <c r="A15" s="55" t="s">
        <v>314</v>
      </c>
      <c r="B15" s="116" t="s">
        <v>313</v>
      </c>
      <c r="C15" s="83" t="s">
        <v>123</v>
      </c>
      <c r="D15" s="82"/>
      <c r="E15" s="119"/>
      <c r="F15" s="106">
        <v>300</v>
      </c>
      <c r="G15" s="106"/>
      <c r="H15" s="121"/>
    </row>
    <row r="16" spans="1:8" ht="20.100000000000001" customHeight="1">
      <c r="A16" s="55" t="s">
        <v>315</v>
      </c>
      <c r="B16" s="116" t="s">
        <v>313</v>
      </c>
      <c r="C16" s="83" t="s">
        <v>123</v>
      </c>
      <c r="D16" s="82"/>
      <c r="E16" s="119"/>
      <c r="F16" s="106">
        <v>1307.25</v>
      </c>
      <c r="G16" s="106"/>
      <c r="H16" s="121"/>
    </row>
    <row r="17" spans="1:8" ht="20.100000000000001" customHeight="1">
      <c r="A17" s="55" t="s">
        <v>316</v>
      </c>
      <c r="B17" s="116" t="s">
        <v>317</v>
      </c>
      <c r="C17" s="83" t="s">
        <v>123</v>
      </c>
      <c r="D17" s="82"/>
      <c r="E17" s="119"/>
      <c r="F17" s="106">
        <v>2933.86</v>
      </c>
      <c r="G17" s="106"/>
      <c r="H17" s="121"/>
    </row>
    <row r="18" spans="1:8" ht="20.100000000000001" customHeight="1">
      <c r="A18" s="55" t="s">
        <v>318</v>
      </c>
      <c r="B18" s="116" t="s">
        <v>317</v>
      </c>
      <c r="C18" s="83" t="s">
        <v>123</v>
      </c>
      <c r="D18" s="82"/>
      <c r="E18" s="119"/>
      <c r="F18" s="106">
        <v>650</v>
      </c>
      <c r="G18" s="106"/>
      <c r="H18" s="121"/>
    </row>
    <row r="19" spans="1:8" ht="20.100000000000001" customHeight="1">
      <c r="A19" s="55" t="s">
        <v>319</v>
      </c>
      <c r="B19" s="116" t="s">
        <v>320</v>
      </c>
      <c r="C19" s="83" t="s">
        <v>123</v>
      </c>
      <c r="D19" s="82"/>
      <c r="E19" s="119"/>
      <c r="F19" s="106">
        <v>928</v>
      </c>
      <c r="G19" s="106"/>
      <c r="H19" s="121"/>
    </row>
    <row r="20" spans="1:8" ht="20.100000000000001" customHeight="1">
      <c r="A20" s="55" t="s">
        <v>321</v>
      </c>
      <c r="B20" s="116" t="s">
        <v>322</v>
      </c>
      <c r="C20" s="83" t="s">
        <v>123</v>
      </c>
      <c r="D20" s="82"/>
      <c r="E20" s="119"/>
      <c r="F20" s="106">
        <v>180</v>
      </c>
      <c r="G20" s="106"/>
      <c r="H20" s="121"/>
    </row>
    <row r="21" spans="1:8" ht="20.100000000000001" customHeight="1">
      <c r="A21" s="55" t="s">
        <v>323</v>
      </c>
      <c r="B21" s="116" t="s">
        <v>313</v>
      </c>
      <c r="C21" s="83" t="s">
        <v>123</v>
      </c>
      <c r="D21" s="82"/>
      <c r="E21" s="119"/>
      <c r="F21" s="106"/>
      <c r="G21" s="106"/>
      <c r="H21" s="121"/>
    </row>
    <row r="22" spans="1:8" ht="20.100000000000001" customHeight="1">
      <c r="A22" s="55"/>
      <c r="B22" s="116"/>
      <c r="C22" s="83"/>
      <c r="D22" s="82"/>
      <c r="E22" s="119"/>
      <c r="F22" s="106"/>
      <c r="G22" s="106"/>
      <c r="H22" s="121"/>
    </row>
    <row r="23" spans="1:8" ht="20.100000000000001" customHeight="1">
      <c r="A23" s="55"/>
      <c r="B23" s="116"/>
      <c r="C23" s="83"/>
      <c r="D23" s="82"/>
      <c r="E23" s="119"/>
      <c r="F23" s="106"/>
      <c r="G23" s="106"/>
      <c r="H23" s="121"/>
    </row>
    <row r="24" spans="1:8" ht="20.100000000000001" customHeight="1">
      <c r="A24" s="55"/>
      <c r="B24" s="116"/>
      <c r="C24" s="83"/>
      <c r="D24" s="82"/>
      <c r="E24" s="119"/>
      <c r="F24" s="106"/>
      <c r="G24" s="106"/>
      <c r="H24" s="121"/>
    </row>
    <row r="25" spans="1:8" ht="20.100000000000001" customHeight="1">
      <c r="A25" s="55"/>
      <c r="B25" s="116"/>
      <c r="C25" s="83"/>
      <c r="D25" s="82"/>
      <c r="E25" s="119"/>
      <c r="F25" s="106"/>
      <c r="G25" s="106"/>
      <c r="H25" s="121"/>
    </row>
    <row r="26" spans="1:8" ht="20.100000000000001" customHeight="1">
      <c r="A26" s="218" t="s">
        <v>145</v>
      </c>
      <c r="B26" s="219"/>
      <c r="C26" s="219"/>
      <c r="D26" s="107">
        <f>SUM(D5:D25)</f>
        <v>0</v>
      </c>
      <c r="E26" s="108">
        <f>SUM(E5:E25)</f>
        <v>0</v>
      </c>
      <c r="F26" s="108">
        <f>SUM(F5:F25)</f>
        <v>8023.1100000000006</v>
      </c>
      <c r="G26" s="109">
        <f>SUM(G5:G25)</f>
        <v>7619.85</v>
      </c>
      <c r="H26" s="110"/>
    </row>
    <row r="27" spans="1:8" ht="20.100000000000001" customHeight="1">
      <c r="A27" s="216" t="s">
        <v>146</v>
      </c>
      <c r="B27" s="217"/>
      <c r="C27" s="217"/>
      <c r="D27" s="213">
        <f>SUM(D26,E26,F26,G26)</f>
        <v>15642.960000000001</v>
      </c>
      <c r="E27" s="214"/>
      <c r="F27" s="214"/>
      <c r="G27" s="214"/>
      <c r="H27" s="112" t="s">
        <v>147</v>
      </c>
    </row>
    <row r="28" spans="1:8" ht="21.75" customHeight="1">
      <c r="A28" s="198" t="s">
        <v>148</v>
      </c>
      <c r="B28" s="199"/>
      <c r="C28" s="200"/>
      <c r="D28" s="201">
        <f>D3-D27</f>
        <v>17313.04</v>
      </c>
      <c r="E28" s="202"/>
      <c r="F28" s="202"/>
      <c r="G28" s="202"/>
      <c r="H28" s="111"/>
    </row>
    <row r="29" spans="1:8" ht="20.100000000000001" customHeight="1">
      <c r="A29" s="99"/>
      <c r="B29" s="78"/>
      <c r="C29" s="99"/>
      <c r="D29" s="99"/>
      <c r="E29" s="99"/>
    </row>
    <row r="30" spans="1:8" ht="20.100000000000001" customHeight="1">
      <c r="A30" s="99"/>
      <c r="B30" s="78"/>
      <c r="C30" s="99"/>
      <c r="D30" s="99"/>
      <c r="E30" s="99"/>
    </row>
    <row r="36" spans="7:7" ht="20.100000000000001" customHeight="1">
      <c r="G36" s="177"/>
    </row>
    <row r="37" spans="7:7" ht="20.100000000000001" customHeight="1">
      <c r="G37" s="177"/>
    </row>
    <row r="38" spans="7:7" ht="20.100000000000001" customHeight="1">
      <c r="G38" s="177"/>
    </row>
  </sheetData>
  <sheetProtection selectLockedCells="1" selectUnlockedCells="1"/>
  <customSheetViews>
    <customSheetView guid="{9136D788-8883-4E51-8DA8-5BFE4753DE97}">
      <selection activeCell="E1" sqref="E1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14">
    <mergeCell ref="B1:G1"/>
    <mergeCell ref="H1:H2"/>
    <mergeCell ref="B2:C2"/>
    <mergeCell ref="D2:G2"/>
    <mergeCell ref="D3:G3"/>
    <mergeCell ref="H3:H4"/>
    <mergeCell ref="D27:G27"/>
    <mergeCell ref="A28:C28"/>
    <mergeCell ref="D28:G28"/>
    <mergeCell ref="A3:A4"/>
    <mergeCell ref="B3:B4"/>
    <mergeCell ref="C3:C4"/>
    <mergeCell ref="A26:C26"/>
    <mergeCell ref="A27:C27"/>
  </mergeCells>
  <hyperlinks>
    <hyperlink ref="H1" location="Indice!A1" display="Índice" xr:uid="{C701D456-3E27-4F05-9AB0-45227A2B3444}"/>
    <hyperlink ref="H1:H2" location="Indice!A1" display="ÍNDICE" xr:uid="{A74EEB41-C95C-45C6-9DA4-A311793DA1C0}"/>
  </hyperlink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17">
    <tabColor indexed="9"/>
  </sheetPr>
  <dimension ref="A1:H27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20</v>
      </c>
      <c r="B1" s="224" t="s">
        <v>19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13906.2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324</v>
      </c>
      <c r="B5" s="117" t="s">
        <v>325</v>
      </c>
      <c r="C5" s="62" t="s">
        <v>123</v>
      </c>
      <c r="D5" s="81"/>
      <c r="E5" s="105"/>
      <c r="F5" s="106">
        <v>746.9</v>
      </c>
      <c r="G5" s="106"/>
      <c r="H5" s="118"/>
    </row>
    <row r="6" spans="1:8" ht="20.100000000000001" customHeight="1">
      <c r="A6" s="53" t="s">
        <v>326</v>
      </c>
      <c r="B6" s="115" t="s">
        <v>325</v>
      </c>
      <c r="C6" s="60" t="s">
        <v>123</v>
      </c>
      <c r="D6" s="81"/>
      <c r="E6" s="105"/>
      <c r="F6" s="106">
        <v>632.1</v>
      </c>
      <c r="G6" s="106"/>
      <c r="H6" s="118"/>
    </row>
    <row r="7" spans="1:8" ht="21" customHeight="1">
      <c r="A7" s="53" t="s">
        <v>327</v>
      </c>
      <c r="B7" s="115" t="s">
        <v>328</v>
      </c>
      <c r="C7" s="60" t="s">
        <v>123</v>
      </c>
      <c r="D7" s="81"/>
      <c r="E7" s="105"/>
      <c r="F7" s="106">
        <v>1752.35</v>
      </c>
      <c r="G7" s="106"/>
      <c r="H7" s="118"/>
    </row>
    <row r="8" spans="1:8" ht="20.100000000000001" customHeight="1">
      <c r="A8" s="55" t="s">
        <v>329</v>
      </c>
      <c r="B8" s="116" t="s">
        <v>330</v>
      </c>
      <c r="C8" s="83" t="s">
        <v>123</v>
      </c>
      <c r="D8" s="82"/>
      <c r="E8" s="119"/>
      <c r="F8" s="106">
        <v>1005.55</v>
      </c>
      <c r="G8" s="106"/>
      <c r="H8" s="121"/>
    </row>
    <row r="9" spans="1:8" ht="20.100000000000001" customHeight="1">
      <c r="A9" s="55" t="s">
        <v>331</v>
      </c>
      <c r="B9" s="116" t="s">
        <v>332</v>
      </c>
      <c r="C9" s="83" t="s">
        <v>123</v>
      </c>
      <c r="D9" s="82"/>
      <c r="E9" s="119"/>
      <c r="F9" s="106">
        <v>632</v>
      </c>
      <c r="G9" s="106"/>
      <c r="H9" s="121"/>
    </row>
    <row r="10" spans="1:8" ht="20.100000000000001" customHeight="1">
      <c r="A10" s="55" t="s">
        <v>333</v>
      </c>
      <c r="B10" s="116" t="s">
        <v>334</v>
      </c>
      <c r="C10" s="83" t="s">
        <v>123</v>
      </c>
      <c r="D10" s="82"/>
      <c r="E10" s="119"/>
      <c r="F10" s="106">
        <v>373.45</v>
      </c>
      <c r="G10" s="106"/>
      <c r="H10" s="121"/>
    </row>
    <row r="11" spans="1:8" ht="20.100000000000001" customHeight="1">
      <c r="A11" s="55" t="s">
        <v>335</v>
      </c>
      <c r="B11" s="116" t="s">
        <v>334</v>
      </c>
      <c r="C11" s="83" t="s">
        <v>123</v>
      </c>
      <c r="D11" s="82"/>
      <c r="E11" s="119"/>
      <c r="F11" s="106">
        <v>632</v>
      </c>
      <c r="G11" s="106"/>
      <c r="H11" s="121"/>
    </row>
    <row r="12" spans="1:8" ht="20.100000000000001" customHeight="1">
      <c r="A12" s="55" t="s">
        <v>336</v>
      </c>
      <c r="B12" s="116" t="s">
        <v>337</v>
      </c>
      <c r="C12" s="83" t="s">
        <v>123</v>
      </c>
      <c r="D12" s="82"/>
      <c r="E12" s="119"/>
      <c r="F12" s="106">
        <v>1378.9</v>
      </c>
      <c r="G12" s="106"/>
      <c r="H12" s="121"/>
    </row>
    <row r="13" spans="1:8" ht="20.100000000000001" customHeight="1">
      <c r="A13" s="55" t="s">
        <v>338</v>
      </c>
      <c r="B13" s="116" t="s">
        <v>339</v>
      </c>
      <c r="C13" s="83" t="s">
        <v>123</v>
      </c>
      <c r="D13" s="82"/>
      <c r="E13" s="119"/>
      <c r="F13" s="106">
        <v>632</v>
      </c>
      <c r="G13" s="106"/>
      <c r="H13" s="121"/>
    </row>
    <row r="14" spans="1:8" ht="20.100000000000001" customHeight="1">
      <c r="A14" s="55" t="s">
        <v>340</v>
      </c>
      <c r="B14" s="116" t="s">
        <v>341</v>
      </c>
      <c r="C14" s="83" t="s">
        <v>123</v>
      </c>
      <c r="D14" s="82"/>
      <c r="E14" s="119"/>
      <c r="F14" s="106">
        <v>632</v>
      </c>
      <c r="G14" s="106"/>
      <c r="H14" s="121"/>
    </row>
    <row r="15" spans="1:8" ht="20.100000000000001" customHeight="1">
      <c r="A15" s="55" t="s">
        <v>342</v>
      </c>
      <c r="B15" s="116" t="s">
        <v>343</v>
      </c>
      <c r="C15" s="83" t="s">
        <v>123</v>
      </c>
      <c r="D15" s="82"/>
      <c r="E15" s="119"/>
      <c r="F15" s="106">
        <v>632</v>
      </c>
      <c r="G15" s="106"/>
      <c r="H15" s="121"/>
    </row>
    <row r="16" spans="1:8" ht="20.100000000000001" customHeight="1">
      <c r="A16" s="55" t="s">
        <v>344</v>
      </c>
      <c r="B16" s="116" t="s">
        <v>345</v>
      </c>
      <c r="C16" s="83" t="s">
        <v>131</v>
      </c>
      <c r="D16" s="82"/>
      <c r="E16" s="119"/>
      <c r="F16" s="106"/>
      <c r="G16" s="106">
        <v>874</v>
      </c>
      <c r="H16" s="121"/>
    </row>
    <row r="17" spans="1:8" ht="20.100000000000001" customHeight="1">
      <c r="A17" s="55" t="s">
        <v>346</v>
      </c>
      <c r="B17" s="116" t="s">
        <v>347</v>
      </c>
      <c r="C17" s="83" t="s">
        <v>131</v>
      </c>
      <c r="D17" s="82"/>
      <c r="E17" s="119"/>
      <c r="F17" s="106"/>
      <c r="G17" s="106">
        <v>874</v>
      </c>
      <c r="H17" s="121"/>
    </row>
    <row r="18" spans="1:8" ht="20.100000000000001" customHeight="1">
      <c r="A18" s="55" t="s">
        <v>348</v>
      </c>
      <c r="B18" s="116" t="s">
        <v>349</v>
      </c>
      <c r="C18" s="83" t="s">
        <v>131</v>
      </c>
      <c r="D18" s="82"/>
      <c r="E18" s="119"/>
      <c r="F18" s="106"/>
      <c r="G18" s="106">
        <v>874</v>
      </c>
      <c r="H18" s="121"/>
    </row>
    <row r="19" spans="1:8" ht="20.100000000000001" customHeight="1">
      <c r="A19" s="55" t="s">
        <v>350</v>
      </c>
      <c r="B19" s="116" t="s">
        <v>351</v>
      </c>
      <c r="C19" s="83" t="s">
        <v>131</v>
      </c>
      <c r="D19" s="82"/>
      <c r="E19" s="119"/>
      <c r="F19" s="106"/>
      <c r="G19" s="106">
        <v>874</v>
      </c>
      <c r="H19" s="121"/>
    </row>
    <row r="20" spans="1:8" ht="20.100000000000001" customHeight="1">
      <c r="A20" s="55" t="s">
        <v>352</v>
      </c>
      <c r="B20" s="116" t="s">
        <v>353</v>
      </c>
      <c r="C20" s="83" t="s">
        <v>123</v>
      </c>
      <c r="D20" s="82"/>
      <c r="E20" s="119"/>
      <c r="F20" s="106">
        <v>632</v>
      </c>
      <c r="G20" s="106"/>
      <c r="H20" s="121"/>
    </row>
    <row r="21" spans="1:8" ht="20.100000000000001" customHeight="1">
      <c r="A21" s="55" t="s">
        <v>354</v>
      </c>
      <c r="B21" s="116" t="s">
        <v>355</v>
      </c>
      <c r="C21" s="83" t="s">
        <v>123</v>
      </c>
      <c r="D21" s="82"/>
      <c r="E21" s="119"/>
      <c r="F21" s="106">
        <v>632</v>
      </c>
      <c r="G21" s="106"/>
      <c r="H21" s="121"/>
    </row>
    <row r="22" spans="1:8" ht="20.100000000000001" customHeight="1">
      <c r="A22" s="55"/>
      <c r="B22" s="116"/>
      <c r="C22" s="83"/>
      <c r="D22" s="82"/>
      <c r="E22" s="119"/>
      <c r="F22" s="106"/>
      <c r="G22" s="106"/>
      <c r="H22" s="121"/>
    </row>
    <row r="23" spans="1:8" ht="20.100000000000001" customHeight="1">
      <c r="A23" s="218" t="s">
        <v>145</v>
      </c>
      <c r="B23" s="219"/>
      <c r="C23" s="219"/>
      <c r="D23" s="107">
        <f>SUM(D5:D22)</f>
        <v>0</v>
      </c>
      <c r="E23" s="108">
        <f>SUM(E5:E22)</f>
        <v>0</v>
      </c>
      <c r="F23" s="108">
        <f>SUM(F5:F22)</f>
        <v>10313.25</v>
      </c>
      <c r="G23" s="109">
        <f>SUM(G5:G22)</f>
        <v>3496</v>
      </c>
      <c r="H23" s="110"/>
    </row>
    <row r="24" spans="1:8" ht="20.100000000000001" customHeight="1">
      <c r="A24" s="216" t="s">
        <v>146</v>
      </c>
      <c r="B24" s="217"/>
      <c r="C24" s="217"/>
      <c r="D24" s="213">
        <f>SUM(D23,E23,F23,G23)</f>
        <v>13809.25</v>
      </c>
      <c r="E24" s="214"/>
      <c r="F24" s="214"/>
      <c r="G24" s="214"/>
      <c r="H24" s="112" t="s">
        <v>147</v>
      </c>
    </row>
    <row r="25" spans="1:8" ht="21.75" customHeight="1">
      <c r="A25" s="198" t="s">
        <v>148</v>
      </c>
      <c r="B25" s="199"/>
      <c r="C25" s="200"/>
      <c r="D25" s="201">
        <f>D3-D24</f>
        <v>96.950000000000728</v>
      </c>
      <c r="E25" s="202"/>
      <c r="F25" s="202"/>
      <c r="G25" s="202"/>
      <c r="H25" s="111"/>
    </row>
    <row r="26" spans="1:8" ht="20.100000000000001" customHeight="1">
      <c r="A26" s="99"/>
      <c r="B26" s="78"/>
      <c r="C26" s="99"/>
      <c r="D26" s="99"/>
      <c r="E26" s="99"/>
    </row>
    <row r="27" spans="1:8" ht="20.100000000000001" customHeight="1">
      <c r="A27" s="99"/>
      <c r="B27" s="78"/>
      <c r="C27" s="99"/>
      <c r="D27" s="99"/>
      <c r="E27" s="99"/>
    </row>
  </sheetData>
  <sheetProtection selectLockedCells="1" selectUnlockedCells="1"/>
  <customSheetViews>
    <customSheetView guid="{9136D788-8883-4E51-8DA8-5BFE4753DE97}" topLeftCell="A28"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14">
    <mergeCell ref="B1:G1"/>
    <mergeCell ref="H1:H2"/>
    <mergeCell ref="B2:C2"/>
    <mergeCell ref="D2:G2"/>
    <mergeCell ref="D3:G3"/>
    <mergeCell ref="H3:H4"/>
    <mergeCell ref="D24:G24"/>
    <mergeCell ref="A25:C25"/>
    <mergeCell ref="D25:G25"/>
    <mergeCell ref="A3:A4"/>
    <mergeCell ref="B3:B4"/>
    <mergeCell ref="C3:C4"/>
    <mergeCell ref="A23:C23"/>
    <mergeCell ref="A24:C24"/>
  </mergeCells>
  <hyperlinks>
    <hyperlink ref="H1" location="Indice!A1" display="Índice" xr:uid="{AD0F586F-F3D9-424A-843C-A732C68A3D14}"/>
    <hyperlink ref="H1:H2" location="Indice!A1" display="ÍNDICE" xr:uid="{DA655150-572B-4B5D-BC4E-2AB7D8EE1AF1}"/>
  </hyperlinks>
  <pageMargins left="0.39370078740157483" right="0.39370078740157483" top="0.98425196850393704" bottom="0.98425196850393704" header="0.51181102362204722" footer="0.51181102362204722"/>
  <pageSetup paperSize="9" firstPageNumber="0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18">
    <tabColor indexed="9"/>
  </sheetPr>
  <dimension ref="A1:H20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22</v>
      </c>
      <c r="B1" s="224" t="s">
        <v>356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13906.2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357</v>
      </c>
      <c r="B5" s="117" t="s">
        <v>358</v>
      </c>
      <c r="C5" s="62" t="s">
        <v>123</v>
      </c>
      <c r="D5" s="81"/>
      <c r="E5" s="105"/>
      <c r="F5" s="106">
        <v>686.49</v>
      </c>
      <c r="G5" s="106"/>
      <c r="H5" s="118"/>
    </row>
    <row r="6" spans="1:8" ht="20.100000000000001" customHeight="1">
      <c r="A6" s="53" t="s">
        <v>359</v>
      </c>
      <c r="B6" s="115" t="s">
        <v>360</v>
      </c>
      <c r="C6" s="60" t="s">
        <v>123</v>
      </c>
      <c r="D6" s="81"/>
      <c r="E6" s="105"/>
      <c r="F6" s="106">
        <v>500</v>
      </c>
      <c r="G6" s="106"/>
      <c r="H6" s="118"/>
    </row>
    <row r="7" spans="1:8" ht="21" customHeight="1">
      <c r="A7" s="53" t="s">
        <v>361</v>
      </c>
      <c r="B7" s="115" t="s">
        <v>360</v>
      </c>
      <c r="C7" s="60" t="s">
        <v>123</v>
      </c>
      <c r="D7" s="81"/>
      <c r="E7" s="105"/>
      <c r="F7" s="106">
        <v>2000</v>
      </c>
      <c r="G7" s="106"/>
      <c r="H7" s="118"/>
    </row>
    <row r="8" spans="1:8" ht="20.100000000000001" customHeight="1">
      <c r="A8" s="56" t="s">
        <v>362</v>
      </c>
      <c r="B8" s="118" t="s">
        <v>363</v>
      </c>
      <c r="C8" s="104" t="s">
        <v>123</v>
      </c>
      <c r="D8" s="81"/>
      <c r="E8" s="105"/>
      <c r="F8" s="106">
        <v>500</v>
      </c>
      <c r="G8" s="106"/>
      <c r="H8" s="118"/>
    </row>
    <row r="9" spans="1:8" ht="20.100000000000001" customHeight="1">
      <c r="A9" s="55" t="s">
        <v>364</v>
      </c>
      <c r="B9" s="116" t="s">
        <v>363</v>
      </c>
      <c r="C9" s="83" t="s">
        <v>123</v>
      </c>
      <c r="D9" s="82"/>
      <c r="E9" s="119"/>
      <c r="F9" s="106">
        <v>2000</v>
      </c>
      <c r="G9" s="106"/>
      <c r="H9" s="118"/>
    </row>
    <row r="10" spans="1:8" ht="20.100000000000001" customHeight="1">
      <c r="A10" s="55" t="s">
        <v>365</v>
      </c>
      <c r="B10" s="116" t="s">
        <v>366</v>
      </c>
      <c r="C10" s="83" t="s">
        <v>123</v>
      </c>
      <c r="D10" s="82"/>
      <c r="E10" s="119"/>
      <c r="F10" s="106">
        <v>1250</v>
      </c>
      <c r="G10" s="106"/>
      <c r="H10" s="121"/>
    </row>
    <row r="11" spans="1:8" ht="20.100000000000001" customHeight="1">
      <c r="A11" s="55" t="s">
        <v>367</v>
      </c>
      <c r="B11" s="116" t="s">
        <v>358</v>
      </c>
      <c r="C11" s="83" t="s">
        <v>123</v>
      </c>
      <c r="D11" s="82"/>
      <c r="E11" s="119"/>
      <c r="F11" s="106">
        <v>2000</v>
      </c>
      <c r="G11" s="106"/>
      <c r="H11" s="121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21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21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21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21"/>
    </row>
    <row r="16" spans="1:8" ht="20.100000000000001" customHeight="1">
      <c r="A16" s="218" t="s">
        <v>145</v>
      </c>
      <c r="B16" s="219"/>
      <c r="C16" s="219"/>
      <c r="D16" s="107">
        <f>SUM(D5:D15)</f>
        <v>0</v>
      </c>
      <c r="E16" s="108">
        <f>SUM(E5:E15)</f>
        <v>0</v>
      </c>
      <c r="F16" s="108">
        <f>SUM(F5:F15)</f>
        <v>8936.49</v>
      </c>
      <c r="G16" s="109">
        <f>SUM(G5:G15)</f>
        <v>0</v>
      </c>
      <c r="H16" s="110"/>
    </row>
    <row r="17" spans="1:8" ht="20.100000000000001" customHeight="1">
      <c r="A17" s="216" t="s">
        <v>146</v>
      </c>
      <c r="B17" s="217"/>
      <c r="C17" s="217"/>
      <c r="D17" s="213">
        <f>SUM(D16,E16,F16,G16)</f>
        <v>8936.49</v>
      </c>
      <c r="E17" s="214"/>
      <c r="F17" s="214"/>
      <c r="G17" s="214"/>
      <c r="H17" s="112" t="s">
        <v>147</v>
      </c>
    </row>
    <row r="18" spans="1:8" ht="21.75" customHeight="1">
      <c r="A18" s="198" t="s">
        <v>148</v>
      </c>
      <c r="B18" s="199"/>
      <c r="C18" s="200"/>
      <c r="D18" s="201">
        <f>D3-D17</f>
        <v>4969.7100000000009</v>
      </c>
      <c r="E18" s="202"/>
      <c r="F18" s="202"/>
      <c r="G18" s="202"/>
      <c r="H18" s="111"/>
    </row>
    <row r="19" spans="1:8" ht="20.100000000000001" customHeight="1">
      <c r="A19" s="99"/>
      <c r="B19" s="78"/>
      <c r="C19" s="99"/>
      <c r="D19" s="99"/>
      <c r="E19" s="99"/>
    </row>
    <row r="20" spans="1:8" ht="20.100000000000001" customHeight="1">
      <c r="A20" s="99"/>
      <c r="B20" s="78"/>
      <c r="C20" s="99"/>
      <c r="D20" s="99"/>
      <c r="E20" s="99"/>
    </row>
  </sheetData>
  <sheetProtection selectLockedCells="1" selectUnlockedCells="1"/>
  <customSheetViews>
    <customSheetView guid="{9136D788-8883-4E51-8DA8-5BFE4753DE97}">
      <selection activeCell="E1" sqref="E1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14">
    <mergeCell ref="A16:C16"/>
    <mergeCell ref="A17:C17"/>
    <mergeCell ref="D17:G17"/>
    <mergeCell ref="A18:C18"/>
    <mergeCell ref="D18:G18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7B854DFD-50C9-47E0-8081-BF3FBDC63690}"/>
    <hyperlink ref="H1:H2" location="Indice!A1" display="ÍNDICE" xr:uid="{CE634C63-3B55-45E9-A0B9-62B997E0868E}"/>
  </hyperlink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19">
    <tabColor indexed="9"/>
  </sheetPr>
  <dimension ref="A1:H30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26</v>
      </c>
      <c r="B1" s="224" t="s">
        <v>25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6250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/>
      <c r="B5" s="117"/>
      <c r="C5" s="62"/>
      <c r="D5" s="81"/>
      <c r="E5" s="105"/>
      <c r="F5" s="106"/>
      <c r="G5" s="106"/>
      <c r="H5" s="118"/>
    </row>
    <row r="6" spans="1:8" ht="20.100000000000001" customHeight="1">
      <c r="A6" s="53"/>
      <c r="B6" s="115"/>
      <c r="C6" s="60"/>
      <c r="D6" s="81"/>
      <c r="E6" s="105"/>
      <c r="F6" s="106"/>
      <c r="G6" s="106"/>
      <c r="H6" s="118"/>
    </row>
    <row r="7" spans="1:8" ht="21" customHeight="1">
      <c r="A7" s="53"/>
      <c r="B7" s="115"/>
      <c r="C7" s="60"/>
      <c r="D7" s="81"/>
      <c r="E7" s="105"/>
      <c r="F7" s="106"/>
      <c r="G7" s="106"/>
      <c r="H7" s="118"/>
    </row>
    <row r="8" spans="1:8" ht="20.100000000000001" customHeight="1">
      <c r="A8" s="56"/>
      <c r="B8" s="118"/>
      <c r="C8" s="104"/>
      <c r="D8" s="81"/>
      <c r="E8" s="105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18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18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18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18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55"/>
      <c r="B18" s="116"/>
      <c r="C18" s="83"/>
      <c r="D18" s="82"/>
      <c r="E18" s="119"/>
      <c r="F18" s="106"/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55"/>
      <c r="B20" s="116"/>
      <c r="C20" s="83"/>
      <c r="D20" s="82"/>
      <c r="E20" s="119"/>
      <c r="F20" s="106"/>
      <c r="G20" s="106"/>
      <c r="H20" s="121"/>
    </row>
    <row r="21" spans="1:8" ht="20.100000000000001" customHeight="1">
      <c r="A21" s="55"/>
      <c r="B21" s="116"/>
      <c r="C21" s="83"/>
      <c r="D21" s="82"/>
      <c r="E21" s="119"/>
      <c r="F21" s="106"/>
      <c r="G21" s="106"/>
      <c r="H21" s="121"/>
    </row>
    <row r="22" spans="1:8" ht="20.100000000000001" customHeight="1">
      <c r="A22" s="55"/>
      <c r="B22" s="116"/>
      <c r="C22" s="83"/>
      <c r="D22" s="82"/>
      <c r="E22" s="119"/>
      <c r="F22" s="106"/>
      <c r="G22" s="106"/>
      <c r="H22" s="121"/>
    </row>
    <row r="23" spans="1:8" ht="20.100000000000001" customHeight="1">
      <c r="A23" s="55"/>
      <c r="B23" s="116"/>
      <c r="C23" s="83"/>
      <c r="D23" s="82"/>
      <c r="E23" s="119"/>
      <c r="F23" s="106"/>
      <c r="G23" s="106"/>
      <c r="H23" s="121"/>
    </row>
    <row r="24" spans="1:8" ht="20.100000000000001" customHeight="1">
      <c r="A24" s="55"/>
      <c r="B24" s="116"/>
      <c r="C24" s="83"/>
      <c r="D24" s="82"/>
      <c r="E24" s="119"/>
      <c r="F24" s="106"/>
      <c r="G24" s="106"/>
      <c r="H24" s="121"/>
    </row>
    <row r="25" spans="1:8" ht="20.100000000000001" customHeight="1">
      <c r="A25" s="55"/>
      <c r="B25" s="116"/>
      <c r="C25" s="83"/>
      <c r="D25" s="82"/>
      <c r="E25" s="119"/>
      <c r="F25" s="106"/>
      <c r="G25" s="106"/>
      <c r="H25" s="121"/>
    </row>
    <row r="26" spans="1:8" ht="20.100000000000001" customHeight="1">
      <c r="A26" s="218" t="s">
        <v>145</v>
      </c>
      <c r="B26" s="219"/>
      <c r="C26" s="219"/>
      <c r="D26" s="107">
        <f>SUM(D5:D25)</f>
        <v>0</v>
      </c>
      <c r="E26" s="108">
        <f>SUM(E5:E25)</f>
        <v>0</v>
      </c>
      <c r="F26" s="108">
        <f>SUM(F5:F25)</f>
        <v>0</v>
      </c>
      <c r="G26" s="109">
        <f>SUM(G5:G25)</f>
        <v>0</v>
      </c>
      <c r="H26" s="110"/>
    </row>
    <row r="27" spans="1:8" ht="20.100000000000001" customHeight="1">
      <c r="A27" s="216" t="s">
        <v>146</v>
      </c>
      <c r="B27" s="217"/>
      <c r="C27" s="217"/>
      <c r="D27" s="213">
        <f>SUM(D26,E26,F26,G26)</f>
        <v>0</v>
      </c>
      <c r="E27" s="214"/>
      <c r="F27" s="214"/>
      <c r="G27" s="214"/>
      <c r="H27" s="112" t="s">
        <v>147</v>
      </c>
    </row>
    <row r="28" spans="1:8" ht="21.75" customHeight="1">
      <c r="A28" s="198" t="s">
        <v>148</v>
      </c>
      <c r="B28" s="199"/>
      <c r="C28" s="200"/>
      <c r="D28" s="201">
        <f>D3-D27</f>
        <v>6250</v>
      </c>
      <c r="E28" s="202"/>
      <c r="F28" s="202"/>
      <c r="G28" s="202"/>
      <c r="H28" s="111"/>
    </row>
    <row r="29" spans="1:8" ht="20.100000000000001" customHeight="1">
      <c r="A29" s="99"/>
      <c r="B29" s="78"/>
      <c r="C29" s="99"/>
      <c r="D29" s="99"/>
      <c r="E29" s="99"/>
    </row>
    <row r="30" spans="1:8" ht="20.100000000000001" customHeight="1">
      <c r="A30" s="99"/>
      <c r="B30" s="78"/>
      <c r="C30" s="99"/>
      <c r="D30" s="99"/>
      <c r="E30" s="99"/>
    </row>
  </sheetData>
  <sheetProtection selectLockedCells="1" selectUnlockedCells="1"/>
  <customSheetViews>
    <customSheetView guid="{9136D788-8883-4E51-8DA8-5BFE4753DE97}">
      <selection activeCell="E1" sqref="E1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14">
    <mergeCell ref="A28:C28"/>
    <mergeCell ref="D28:G28"/>
    <mergeCell ref="B1:G1"/>
    <mergeCell ref="H1:H2"/>
    <mergeCell ref="B2:C2"/>
    <mergeCell ref="D2:G2"/>
    <mergeCell ref="D3:G3"/>
    <mergeCell ref="H3:H4"/>
    <mergeCell ref="A3:A4"/>
    <mergeCell ref="B3:B4"/>
    <mergeCell ref="C3:C4"/>
    <mergeCell ref="A26:C26"/>
    <mergeCell ref="A27:C27"/>
    <mergeCell ref="D27:G27"/>
  </mergeCells>
  <hyperlinks>
    <hyperlink ref="H1" location="Indice!A1" display="Índice" xr:uid="{84F1F986-6459-41C2-B51A-351F23DBBECB}"/>
    <hyperlink ref="H1:H2" location="Indice!A1" display="ÍNDICE" xr:uid="{9775B9D3-DF82-4F35-8952-A99E9778BD11}"/>
  </hyperlink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20">
    <tabColor indexed="9"/>
  </sheetPr>
  <dimension ref="A1:H108"/>
  <sheetViews>
    <sheetView tabSelected="1" topLeftCell="A102" workbookViewId="0">
      <selection activeCell="G106" sqref="G106:G108"/>
    </sheetView>
  </sheetViews>
  <sheetFormatPr defaultColWidth="11.5703125" defaultRowHeight="20.100000000000001" customHeight="1"/>
  <cols>
    <col min="1" max="1" width="21.5703125" style="59" customWidth="1"/>
    <col min="2" max="2" width="47.1406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28</v>
      </c>
      <c r="B1" s="224" t="s">
        <v>368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30" t="s">
        <v>113</v>
      </c>
      <c r="B3" s="221" t="s">
        <v>114</v>
      </c>
      <c r="C3" s="223" t="s">
        <v>115</v>
      </c>
      <c r="D3" s="208">
        <v>139545.54</v>
      </c>
      <c r="E3" s="209"/>
      <c r="F3" s="209"/>
      <c r="G3" s="210"/>
      <c r="H3" s="211" t="s">
        <v>116</v>
      </c>
    </row>
    <row r="4" spans="1:8" ht="33" customHeight="1">
      <c r="A4" s="231"/>
      <c r="B4" s="232"/>
      <c r="C4" s="232"/>
      <c r="D4" s="128" t="s">
        <v>117</v>
      </c>
      <c r="E4" s="129" t="s">
        <v>118</v>
      </c>
      <c r="F4" s="130" t="s">
        <v>119</v>
      </c>
      <c r="G4" s="130" t="s">
        <v>120</v>
      </c>
      <c r="H4" s="233"/>
    </row>
    <row r="5" spans="1:8" ht="20.25" customHeight="1">
      <c r="A5" s="126" t="s">
        <v>369</v>
      </c>
      <c r="B5" s="127" t="s">
        <v>370</v>
      </c>
      <c r="C5" s="126" t="s">
        <v>123</v>
      </c>
      <c r="D5" s="127"/>
      <c r="E5" s="127"/>
      <c r="F5" s="127">
        <v>502.07</v>
      </c>
      <c r="G5" s="136"/>
      <c r="H5" s="127"/>
    </row>
    <row r="6" spans="1:8" ht="20.25" customHeight="1">
      <c r="A6" s="126" t="s">
        <v>371</v>
      </c>
      <c r="B6" s="127" t="s">
        <v>372</v>
      </c>
      <c r="C6" s="126" t="s">
        <v>123</v>
      </c>
      <c r="D6" s="127"/>
      <c r="E6" s="127"/>
      <c r="F6" s="146">
        <v>4000</v>
      </c>
      <c r="G6" s="136"/>
      <c r="H6" s="127"/>
    </row>
    <row r="7" spans="1:8" ht="20.100000000000001" customHeight="1">
      <c r="A7" s="126" t="s">
        <v>373</v>
      </c>
      <c r="B7" s="127" t="s">
        <v>374</v>
      </c>
      <c r="C7" s="126" t="s">
        <v>123</v>
      </c>
      <c r="D7" s="127"/>
      <c r="E7" s="127"/>
      <c r="F7" s="146">
        <v>4000</v>
      </c>
      <c r="G7" s="136"/>
      <c r="H7" s="127"/>
    </row>
    <row r="8" spans="1:8" ht="20.100000000000001" customHeight="1">
      <c r="A8" s="126" t="s">
        <v>375</v>
      </c>
      <c r="B8" s="127" t="s">
        <v>376</v>
      </c>
      <c r="C8" s="126" t="s">
        <v>131</v>
      </c>
      <c r="D8" s="127"/>
      <c r="E8" s="127"/>
      <c r="F8" s="127"/>
      <c r="G8" s="136">
        <v>713.65</v>
      </c>
      <c r="H8" s="127"/>
    </row>
    <row r="9" spans="1:8" ht="20.100000000000001" customHeight="1">
      <c r="A9" s="126" t="s">
        <v>377</v>
      </c>
      <c r="B9" s="127" t="s">
        <v>378</v>
      </c>
      <c r="C9" s="126" t="s">
        <v>123</v>
      </c>
      <c r="D9" s="127"/>
      <c r="E9" s="127"/>
      <c r="F9" s="146">
        <v>2000</v>
      </c>
      <c r="G9" s="136"/>
      <c r="H9" s="127"/>
    </row>
    <row r="10" spans="1:8" ht="20.100000000000001" customHeight="1">
      <c r="A10" s="126" t="s">
        <v>379</v>
      </c>
      <c r="B10" s="127" t="s">
        <v>380</v>
      </c>
      <c r="C10" s="126" t="s">
        <v>123</v>
      </c>
      <c r="D10" s="127"/>
      <c r="E10" s="127"/>
      <c r="F10" s="146">
        <v>4000</v>
      </c>
      <c r="G10" s="136"/>
      <c r="H10" s="127"/>
    </row>
    <row r="11" spans="1:8" ht="20.100000000000001" customHeight="1">
      <c r="A11" s="126" t="s">
        <v>381</v>
      </c>
      <c r="B11" s="127" t="s">
        <v>382</v>
      </c>
      <c r="C11" s="126" t="s">
        <v>123</v>
      </c>
      <c r="D11" s="127"/>
      <c r="E11" s="127"/>
      <c r="F11" s="146">
        <v>500</v>
      </c>
      <c r="G11" s="136"/>
      <c r="H11" s="127"/>
    </row>
    <row r="12" spans="1:8" ht="20.100000000000001" customHeight="1">
      <c r="A12" s="126" t="s">
        <v>383</v>
      </c>
      <c r="B12" s="127" t="s">
        <v>384</v>
      </c>
      <c r="C12" s="126" t="s">
        <v>123</v>
      </c>
      <c r="D12" s="127"/>
      <c r="E12" s="127"/>
      <c r="F12" s="127">
        <v>819.84</v>
      </c>
      <c r="G12" s="136"/>
      <c r="H12" s="127"/>
    </row>
    <row r="13" spans="1:8" ht="20.100000000000001" customHeight="1">
      <c r="A13" s="126" t="s">
        <v>385</v>
      </c>
      <c r="B13" s="127" t="s">
        <v>386</v>
      </c>
      <c r="C13" s="126" t="s">
        <v>131</v>
      </c>
      <c r="D13" s="127"/>
      <c r="E13" s="127"/>
      <c r="F13" s="127"/>
      <c r="G13" s="147">
        <v>1400</v>
      </c>
      <c r="H13" s="137"/>
    </row>
    <row r="14" spans="1:8" ht="20.100000000000001" customHeight="1">
      <c r="A14" s="134" t="s">
        <v>387</v>
      </c>
      <c r="B14" s="135" t="s">
        <v>388</v>
      </c>
      <c r="C14" s="134" t="s">
        <v>131</v>
      </c>
      <c r="D14" s="135"/>
      <c r="E14" s="135"/>
      <c r="F14" s="135"/>
      <c r="G14" s="168">
        <v>1400</v>
      </c>
      <c r="H14" s="127"/>
    </row>
    <row r="15" spans="1:8" ht="20.100000000000001" customHeight="1">
      <c r="A15" s="57" t="s">
        <v>389</v>
      </c>
      <c r="B15" s="117" t="s">
        <v>390</v>
      </c>
      <c r="C15" s="62" t="s">
        <v>131</v>
      </c>
      <c r="D15" s="131"/>
      <c r="E15" s="132"/>
      <c r="F15" s="133"/>
      <c r="G15" s="133">
        <v>1200</v>
      </c>
      <c r="H15" s="139"/>
    </row>
    <row r="16" spans="1:8" ht="20.100000000000001" customHeight="1">
      <c r="A16" s="57" t="s">
        <v>391</v>
      </c>
      <c r="B16" s="117" t="s">
        <v>392</v>
      </c>
      <c r="C16" s="62" t="s">
        <v>123</v>
      </c>
      <c r="D16" s="131"/>
      <c r="E16" s="132"/>
      <c r="F16" s="133">
        <v>500</v>
      </c>
      <c r="G16" s="133"/>
      <c r="H16" s="139"/>
    </row>
    <row r="17" spans="1:8" ht="20.100000000000001" customHeight="1">
      <c r="A17" s="55" t="s">
        <v>393</v>
      </c>
      <c r="B17" s="116" t="s">
        <v>394</v>
      </c>
      <c r="C17" s="83" t="s">
        <v>123</v>
      </c>
      <c r="D17" s="82"/>
      <c r="E17" s="119"/>
      <c r="F17" s="106" t="s">
        <v>395</v>
      </c>
      <c r="G17" s="106"/>
      <c r="H17" s="118"/>
    </row>
    <row r="18" spans="1:8" ht="20.100000000000001" customHeight="1">
      <c r="A18" s="55" t="s">
        <v>396</v>
      </c>
      <c r="B18" s="116" t="s">
        <v>397</v>
      </c>
      <c r="C18" s="83" t="s">
        <v>123</v>
      </c>
      <c r="D18" s="82"/>
      <c r="E18" s="119"/>
      <c r="F18" s="106">
        <v>1000</v>
      </c>
      <c r="G18" s="106"/>
      <c r="H18" s="118"/>
    </row>
    <row r="19" spans="1:8" ht="20.100000000000001" customHeight="1">
      <c r="A19" s="55" t="s">
        <v>398</v>
      </c>
      <c r="B19" s="116" t="s">
        <v>397</v>
      </c>
      <c r="C19" s="83" t="s">
        <v>123</v>
      </c>
      <c r="D19" s="82"/>
      <c r="E19" s="119"/>
      <c r="F19" s="106">
        <v>1000</v>
      </c>
      <c r="G19" s="106"/>
      <c r="H19" s="118"/>
    </row>
    <row r="20" spans="1:8" ht="20.100000000000001" customHeight="1">
      <c r="A20" s="55" t="s">
        <v>399</v>
      </c>
      <c r="B20" s="116" t="s">
        <v>397</v>
      </c>
      <c r="C20" s="83" t="s">
        <v>123</v>
      </c>
      <c r="D20" s="82"/>
      <c r="E20" s="119"/>
      <c r="F20" s="106">
        <v>748.72</v>
      </c>
      <c r="G20" s="106"/>
      <c r="H20" s="118"/>
    </row>
    <row r="21" spans="1:8" ht="20.100000000000001" customHeight="1">
      <c r="A21" s="55" t="s">
        <v>400</v>
      </c>
      <c r="B21" s="116" t="s">
        <v>401</v>
      </c>
      <c r="C21" s="83" t="s">
        <v>123</v>
      </c>
      <c r="D21" s="82"/>
      <c r="E21" s="119"/>
      <c r="F21" s="106">
        <v>1596.96</v>
      </c>
      <c r="G21" s="106"/>
      <c r="H21" s="118"/>
    </row>
    <row r="22" spans="1:8" ht="20.100000000000001" customHeight="1">
      <c r="A22" s="55" t="s">
        <v>402</v>
      </c>
      <c r="B22" s="116" t="s">
        <v>403</v>
      </c>
      <c r="C22" s="83" t="s">
        <v>123</v>
      </c>
      <c r="D22" s="82"/>
      <c r="E22" s="119"/>
      <c r="F22" s="106">
        <v>500</v>
      </c>
      <c r="G22" s="106"/>
      <c r="H22" s="118"/>
    </row>
    <row r="23" spans="1:8" ht="20.100000000000001" customHeight="1">
      <c r="A23" s="55" t="s">
        <v>404</v>
      </c>
      <c r="B23" s="116" t="s">
        <v>403</v>
      </c>
      <c r="C23" s="83" t="s">
        <v>123</v>
      </c>
      <c r="D23" s="82"/>
      <c r="E23" s="119"/>
      <c r="F23" s="106">
        <v>500</v>
      </c>
      <c r="G23" s="106"/>
      <c r="H23" s="118"/>
    </row>
    <row r="24" spans="1:8" ht="20.100000000000001" customHeight="1">
      <c r="A24" s="55" t="s">
        <v>405</v>
      </c>
      <c r="B24" s="116" t="s">
        <v>372</v>
      </c>
      <c r="C24" s="83" t="s">
        <v>123</v>
      </c>
      <c r="D24" s="82"/>
      <c r="E24" s="119"/>
      <c r="F24" s="106">
        <v>4000</v>
      </c>
      <c r="G24" s="106"/>
      <c r="H24" s="118"/>
    </row>
    <row r="25" spans="1:8" ht="20.100000000000001" customHeight="1">
      <c r="A25" s="55" t="s">
        <v>406</v>
      </c>
      <c r="B25" s="116" t="s">
        <v>407</v>
      </c>
      <c r="C25" s="83" t="s">
        <v>123</v>
      </c>
      <c r="D25" s="82"/>
      <c r="E25" s="119"/>
      <c r="F25" s="106">
        <v>4000</v>
      </c>
      <c r="G25" s="106"/>
      <c r="H25" s="118"/>
    </row>
    <row r="26" spans="1:8" ht="20.100000000000001" customHeight="1">
      <c r="A26" s="55" t="s">
        <v>408</v>
      </c>
      <c r="B26" s="116" t="s">
        <v>409</v>
      </c>
      <c r="C26" s="83" t="s">
        <v>410</v>
      </c>
      <c r="D26" s="82">
        <v>2547.58</v>
      </c>
      <c r="E26" s="119">
        <v>596.5</v>
      </c>
      <c r="F26" s="106"/>
      <c r="G26" s="106"/>
      <c r="H26" s="118"/>
    </row>
    <row r="27" spans="1:8" ht="20.100000000000001" customHeight="1">
      <c r="A27" s="55" t="s">
        <v>411</v>
      </c>
      <c r="B27" s="116" t="s">
        <v>412</v>
      </c>
      <c r="C27" s="83" t="s">
        <v>410</v>
      </c>
      <c r="D27" s="82">
        <v>2620.0100000000002</v>
      </c>
      <c r="E27" s="119">
        <v>596.5</v>
      </c>
      <c r="F27" s="106"/>
      <c r="G27" s="106"/>
      <c r="H27" s="118"/>
    </row>
    <row r="28" spans="1:8" ht="20.100000000000001" customHeight="1">
      <c r="A28" s="55" t="s">
        <v>413</v>
      </c>
      <c r="B28" s="116" t="s">
        <v>370</v>
      </c>
      <c r="C28" s="83" t="s">
        <v>123</v>
      </c>
      <c r="D28" s="82"/>
      <c r="E28" s="119"/>
      <c r="F28" s="106">
        <v>800</v>
      </c>
      <c r="G28" s="106"/>
      <c r="H28" s="118"/>
    </row>
    <row r="29" spans="1:8" ht="20.100000000000001" customHeight="1">
      <c r="A29" s="55" t="s">
        <v>414</v>
      </c>
      <c r="B29" s="116" t="s">
        <v>415</v>
      </c>
      <c r="C29" s="83" t="s">
        <v>131</v>
      </c>
      <c r="D29" s="82"/>
      <c r="E29" s="119"/>
      <c r="F29" s="106"/>
      <c r="G29" s="106">
        <v>85</v>
      </c>
      <c r="H29" s="118"/>
    </row>
    <row r="30" spans="1:8" ht="20.100000000000001" customHeight="1">
      <c r="A30" s="55" t="s">
        <v>416</v>
      </c>
      <c r="B30" s="116" t="s">
        <v>415</v>
      </c>
      <c r="C30" s="83" t="s">
        <v>131</v>
      </c>
      <c r="D30" s="82"/>
      <c r="E30" s="119"/>
      <c r="F30" s="106"/>
      <c r="G30" s="106">
        <v>290</v>
      </c>
      <c r="H30" s="121"/>
    </row>
    <row r="31" spans="1:8" ht="20.100000000000001" customHeight="1">
      <c r="A31" s="55" t="s">
        <v>417</v>
      </c>
      <c r="B31" s="116" t="s">
        <v>403</v>
      </c>
      <c r="C31" s="83" t="s">
        <v>123</v>
      </c>
      <c r="D31" s="174"/>
      <c r="E31" s="119"/>
      <c r="F31" s="106">
        <v>500</v>
      </c>
      <c r="G31" s="106"/>
      <c r="H31" s="121"/>
    </row>
    <row r="32" spans="1:8" ht="20.100000000000001" customHeight="1">
      <c r="A32" s="55" t="s">
        <v>418</v>
      </c>
      <c r="B32" s="116" t="s">
        <v>372</v>
      </c>
      <c r="C32" s="172" t="s">
        <v>123</v>
      </c>
      <c r="D32" s="127"/>
      <c r="E32" s="173"/>
      <c r="F32" s="82">
        <v>1467.26</v>
      </c>
      <c r="G32" s="106"/>
      <c r="H32" s="121"/>
    </row>
    <row r="33" spans="1:8" ht="20.100000000000001" customHeight="1">
      <c r="A33" s="55" t="s">
        <v>419</v>
      </c>
      <c r="B33" s="116" t="s">
        <v>360</v>
      </c>
      <c r="C33" s="172" t="s">
        <v>123</v>
      </c>
      <c r="D33" s="127"/>
      <c r="E33" s="173"/>
      <c r="F33" s="82">
        <v>4000</v>
      </c>
      <c r="G33" s="106"/>
      <c r="H33" s="121"/>
    </row>
    <row r="34" spans="1:8" ht="20.100000000000001" customHeight="1">
      <c r="A34" s="55" t="s">
        <v>420</v>
      </c>
      <c r="B34" s="116" t="s">
        <v>397</v>
      </c>
      <c r="C34" s="172" t="s">
        <v>123</v>
      </c>
      <c r="D34" s="127"/>
      <c r="E34" s="173"/>
      <c r="F34" s="82">
        <v>2000</v>
      </c>
      <c r="G34" s="106"/>
      <c r="H34" s="121"/>
    </row>
    <row r="35" spans="1:8" ht="20.100000000000001" customHeight="1">
      <c r="A35" s="55" t="s">
        <v>421</v>
      </c>
      <c r="B35" s="116" t="s">
        <v>392</v>
      </c>
      <c r="C35" s="83" t="s">
        <v>123</v>
      </c>
      <c r="D35" s="171"/>
      <c r="E35" s="119"/>
      <c r="F35" s="106">
        <v>500</v>
      </c>
      <c r="G35" s="106"/>
      <c r="H35" s="121"/>
    </row>
    <row r="36" spans="1:8" ht="20.100000000000001" customHeight="1">
      <c r="A36" s="55" t="s">
        <v>422</v>
      </c>
      <c r="B36" s="116" t="s">
        <v>397</v>
      </c>
      <c r="C36" s="83" t="s">
        <v>123</v>
      </c>
      <c r="D36" s="82"/>
      <c r="E36" s="119"/>
      <c r="F36" s="106">
        <v>2000</v>
      </c>
      <c r="G36" s="106"/>
      <c r="H36" s="121"/>
    </row>
    <row r="37" spans="1:8" ht="20.100000000000001" customHeight="1">
      <c r="A37" s="55" t="s">
        <v>423</v>
      </c>
      <c r="B37" s="116" t="s">
        <v>392</v>
      </c>
      <c r="C37" s="83" t="s">
        <v>123</v>
      </c>
      <c r="D37" s="82"/>
      <c r="E37" s="119"/>
      <c r="F37" s="106">
        <v>2400</v>
      </c>
      <c r="G37" s="106"/>
      <c r="H37" s="121"/>
    </row>
    <row r="38" spans="1:8" ht="20.100000000000001" customHeight="1">
      <c r="A38" s="55" t="s">
        <v>424</v>
      </c>
      <c r="B38" s="116" t="s">
        <v>425</v>
      </c>
      <c r="C38" s="83" t="s">
        <v>123</v>
      </c>
      <c r="D38" s="82"/>
      <c r="E38" s="119"/>
      <c r="F38" s="106">
        <v>553.28</v>
      </c>
      <c r="G38" s="106"/>
      <c r="H38" s="121"/>
    </row>
    <row r="39" spans="1:8" ht="20.100000000000001" customHeight="1">
      <c r="A39" s="55" t="s">
        <v>426</v>
      </c>
      <c r="B39" s="116" t="s">
        <v>427</v>
      </c>
      <c r="C39" s="83" t="s">
        <v>123</v>
      </c>
      <c r="D39" s="82"/>
      <c r="E39" s="119"/>
      <c r="F39" s="106">
        <v>423.96</v>
      </c>
      <c r="G39" s="106"/>
      <c r="H39" s="121"/>
    </row>
    <row r="40" spans="1:8" ht="20.100000000000001" customHeight="1">
      <c r="A40" s="55" t="s">
        <v>428</v>
      </c>
      <c r="B40" s="116" t="s">
        <v>427</v>
      </c>
      <c r="C40" s="83" t="s">
        <v>123</v>
      </c>
      <c r="D40" s="82"/>
      <c r="E40" s="119"/>
      <c r="F40" s="106">
        <v>1754.33</v>
      </c>
      <c r="G40" s="106"/>
      <c r="H40" s="121"/>
    </row>
    <row r="41" spans="1:8" ht="20.100000000000001" customHeight="1">
      <c r="A41" s="55" t="s">
        <v>429</v>
      </c>
      <c r="B41" s="116" t="s">
        <v>403</v>
      </c>
      <c r="C41" s="83" t="s">
        <v>123</v>
      </c>
      <c r="D41" s="82"/>
      <c r="E41" s="119"/>
      <c r="F41" s="106">
        <v>600</v>
      </c>
      <c r="G41" s="106"/>
      <c r="H41" s="121"/>
    </row>
    <row r="42" spans="1:8" ht="20.100000000000001" customHeight="1">
      <c r="A42" s="55" t="s">
        <v>430</v>
      </c>
      <c r="B42" s="116" t="s">
        <v>372</v>
      </c>
      <c r="C42" s="83" t="s">
        <v>123</v>
      </c>
      <c r="D42" s="82"/>
      <c r="E42" s="119"/>
      <c r="F42" s="106">
        <v>1000</v>
      </c>
      <c r="G42" s="106"/>
      <c r="H42" s="121"/>
    </row>
    <row r="43" spans="1:8" ht="20.100000000000001" customHeight="1">
      <c r="A43" s="55" t="s">
        <v>431</v>
      </c>
      <c r="B43" s="116" t="s">
        <v>432</v>
      </c>
      <c r="C43" s="83" t="s">
        <v>131</v>
      </c>
      <c r="D43" s="82"/>
      <c r="E43" s="119"/>
      <c r="F43" s="106"/>
      <c r="G43" s="106">
        <v>2000</v>
      </c>
      <c r="H43" s="121"/>
    </row>
    <row r="44" spans="1:8" ht="20.100000000000001" customHeight="1">
      <c r="A44" s="55" t="s">
        <v>433</v>
      </c>
      <c r="B44" s="116" t="s">
        <v>434</v>
      </c>
      <c r="C44" s="83" t="s">
        <v>123</v>
      </c>
      <c r="D44" s="82"/>
      <c r="E44" s="119"/>
      <c r="F44" s="106">
        <v>4000</v>
      </c>
      <c r="G44" s="106"/>
      <c r="H44" s="121"/>
    </row>
    <row r="45" spans="1:8" ht="20.100000000000001" customHeight="1">
      <c r="A45" s="55" t="s">
        <v>435</v>
      </c>
      <c r="B45" s="116" t="s">
        <v>436</v>
      </c>
      <c r="C45" s="83" t="s">
        <v>123</v>
      </c>
      <c r="D45" s="82"/>
      <c r="E45" s="119"/>
      <c r="F45" s="106">
        <v>4000</v>
      </c>
      <c r="G45" s="106"/>
      <c r="H45" s="121"/>
    </row>
    <row r="46" spans="1:8" ht="20.100000000000001" customHeight="1">
      <c r="A46" s="55" t="s">
        <v>437</v>
      </c>
      <c r="B46" s="116" t="s">
        <v>390</v>
      </c>
      <c r="C46" s="83" t="s">
        <v>131</v>
      </c>
      <c r="D46" s="82"/>
      <c r="E46" s="119"/>
      <c r="F46" s="106"/>
      <c r="G46" s="106">
        <v>2000</v>
      </c>
      <c r="H46" s="121"/>
    </row>
    <row r="47" spans="1:8" ht="20.100000000000001" customHeight="1">
      <c r="A47" s="55" t="s">
        <v>438</v>
      </c>
      <c r="B47" s="116" t="s">
        <v>388</v>
      </c>
      <c r="C47" s="83" t="s">
        <v>131</v>
      </c>
      <c r="D47" s="82"/>
      <c r="E47" s="119"/>
      <c r="F47" s="106"/>
      <c r="G47" s="106">
        <v>2000</v>
      </c>
      <c r="H47" s="121"/>
    </row>
    <row r="48" spans="1:8" ht="20.100000000000001" customHeight="1">
      <c r="A48" s="55" t="s">
        <v>439</v>
      </c>
      <c r="B48" s="116" t="s">
        <v>440</v>
      </c>
      <c r="C48" s="83" t="s">
        <v>123</v>
      </c>
      <c r="D48" s="82"/>
      <c r="E48" s="119"/>
      <c r="F48" s="106">
        <v>4000</v>
      </c>
      <c r="G48" s="106"/>
      <c r="H48" s="121"/>
    </row>
    <row r="49" spans="1:8" ht="20.100000000000001" customHeight="1">
      <c r="A49" s="55" t="s">
        <v>441</v>
      </c>
      <c r="B49" s="116" t="s">
        <v>440</v>
      </c>
      <c r="C49" s="83" t="s">
        <v>123</v>
      </c>
      <c r="D49" s="82"/>
      <c r="E49" s="119"/>
      <c r="F49" s="106">
        <v>688.98</v>
      </c>
      <c r="G49" s="106"/>
      <c r="H49" s="121"/>
    </row>
    <row r="50" spans="1:8" ht="20.100000000000001" customHeight="1">
      <c r="A50" s="55" t="s">
        <v>442</v>
      </c>
      <c r="B50" s="116" t="s">
        <v>374</v>
      </c>
      <c r="C50" s="83" t="s">
        <v>123</v>
      </c>
      <c r="D50" s="82"/>
      <c r="E50" s="119"/>
      <c r="F50" s="106">
        <v>203.82</v>
      </c>
      <c r="G50" s="106"/>
      <c r="H50" s="121"/>
    </row>
    <row r="51" spans="1:8" ht="20.100000000000001" customHeight="1">
      <c r="A51" s="55" t="s">
        <v>443</v>
      </c>
      <c r="B51" s="116" t="s">
        <v>374</v>
      </c>
      <c r="C51" s="83" t="s">
        <v>123</v>
      </c>
      <c r="D51" s="82"/>
      <c r="E51" s="119"/>
      <c r="F51" s="106">
        <v>432.12</v>
      </c>
      <c r="G51" s="106"/>
      <c r="H51" s="121"/>
    </row>
    <row r="52" spans="1:8" ht="20.100000000000001" customHeight="1">
      <c r="A52" s="55" t="s">
        <v>444</v>
      </c>
      <c r="B52" s="116" t="s">
        <v>374</v>
      </c>
      <c r="C52" s="83" t="s">
        <v>123</v>
      </c>
      <c r="D52" s="82"/>
      <c r="E52" s="119"/>
      <c r="F52" s="106">
        <v>4000</v>
      </c>
      <c r="G52" s="106"/>
      <c r="H52" s="121"/>
    </row>
    <row r="53" spans="1:8" ht="20.100000000000001" customHeight="1">
      <c r="A53" s="55" t="s">
        <v>445</v>
      </c>
      <c r="B53" s="116" t="s">
        <v>384</v>
      </c>
      <c r="C53" s="83" t="s">
        <v>123</v>
      </c>
      <c r="D53" s="82"/>
      <c r="E53" s="119"/>
      <c r="F53" s="106">
        <v>2000</v>
      </c>
      <c r="G53" s="106"/>
      <c r="H53" s="121"/>
    </row>
    <row r="54" spans="1:8" ht="20.100000000000001" customHeight="1">
      <c r="A54" s="55" t="s">
        <v>446</v>
      </c>
      <c r="B54" s="116" t="s">
        <v>447</v>
      </c>
      <c r="C54" s="83" t="s">
        <v>123</v>
      </c>
      <c r="D54" s="82"/>
      <c r="E54" s="119"/>
      <c r="F54" s="106">
        <v>1070</v>
      </c>
      <c r="G54" s="106"/>
      <c r="H54" s="121"/>
    </row>
    <row r="55" spans="1:8" ht="20.100000000000001" customHeight="1">
      <c r="A55" s="55" t="s">
        <v>448</v>
      </c>
      <c r="B55" s="116" t="s">
        <v>449</v>
      </c>
      <c r="C55" s="83" t="s">
        <v>131</v>
      </c>
      <c r="D55" s="82"/>
      <c r="E55" s="119"/>
      <c r="F55" s="106"/>
      <c r="G55" s="106">
        <v>1085</v>
      </c>
      <c r="H55" s="121"/>
    </row>
    <row r="56" spans="1:8" ht="20.100000000000001" customHeight="1">
      <c r="A56" s="55" t="s">
        <v>450</v>
      </c>
      <c r="B56" s="116" t="s">
        <v>451</v>
      </c>
      <c r="C56" s="83" t="s">
        <v>131</v>
      </c>
      <c r="D56" s="82"/>
      <c r="E56" s="119"/>
      <c r="F56" s="106"/>
      <c r="G56" s="106">
        <v>1000</v>
      </c>
      <c r="H56" s="121"/>
    </row>
    <row r="57" spans="1:8" ht="20.100000000000001" customHeight="1">
      <c r="A57" s="55" t="s">
        <v>452</v>
      </c>
      <c r="B57" s="116" t="s">
        <v>403</v>
      </c>
      <c r="C57" s="83" t="s">
        <v>123</v>
      </c>
      <c r="D57" s="82"/>
      <c r="E57" s="119"/>
      <c r="F57" s="106">
        <v>500</v>
      </c>
      <c r="G57" s="106"/>
      <c r="H57" s="121"/>
    </row>
    <row r="58" spans="1:8" ht="20.100000000000001" customHeight="1">
      <c r="A58" s="55" t="s">
        <v>453</v>
      </c>
      <c r="B58" s="116" t="s">
        <v>366</v>
      </c>
      <c r="C58" s="83" t="s">
        <v>123</v>
      </c>
      <c r="D58" s="82"/>
      <c r="E58" s="119"/>
      <c r="F58" s="106">
        <v>800</v>
      </c>
      <c r="G58" s="106"/>
      <c r="H58" s="121"/>
    </row>
    <row r="59" spans="1:8" ht="20.100000000000001" customHeight="1">
      <c r="A59" s="55" t="s">
        <v>454</v>
      </c>
      <c r="B59" s="116" t="s">
        <v>407</v>
      </c>
      <c r="C59" s="83" t="s">
        <v>123</v>
      </c>
      <c r="D59" s="82"/>
      <c r="E59" s="119"/>
      <c r="F59" s="106">
        <v>700</v>
      </c>
      <c r="G59" s="106"/>
      <c r="H59" s="121"/>
    </row>
    <row r="60" spans="1:8" ht="22.5" customHeight="1">
      <c r="A60" s="55" t="s">
        <v>455</v>
      </c>
      <c r="B60" s="116" t="s">
        <v>372</v>
      </c>
      <c r="C60" s="83" t="s">
        <v>123</v>
      </c>
      <c r="D60" s="82"/>
      <c r="E60" s="119"/>
      <c r="F60" s="106">
        <v>4000</v>
      </c>
      <c r="G60" s="106"/>
      <c r="H60" s="121"/>
    </row>
    <row r="61" spans="1:8" ht="22.5" customHeight="1">
      <c r="A61" s="55" t="s">
        <v>456</v>
      </c>
      <c r="B61" s="116" t="s">
        <v>372</v>
      </c>
      <c r="C61" s="83" t="s">
        <v>123</v>
      </c>
      <c r="D61" s="82"/>
      <c r="E61" s="119"/>
      <c r="F61" s="106">
        <v>4000</v>
      </c>
      <c r="G61" s="106"/>
      <c r="H61" s="121"/>
    </row>
    <row r="62" spans="1:8" ht="22.5" customHeight="1">
      <c r="A62" s="55" t="s">
        <v>457</v>
      </c>
      <c r="B62" s="116" t="s">
        <v>458</v>
      </c>
      <c r="C62" s="83" t="s">
        <v>123</v>
      </c>
      <c r="D62" s="82"/>
      <c r="E62" s="119"/>
      <c r="F62" s="106">
        <v>500</v>
      </c>
      <c r="G62" s="106"/>
      <c r="H62" s="121"/>
    </row>
    <row r="63" spans="1:8" ht="22.5" customHeight="1">
      <c r="A63" s="55" t="s">
        <v>459</v>
      </c>
      <c r="B63" s="116" t="s">
        <v>460</v>
      </c>
      <c r="C63" s="83" t="s">
        <v>123</v>
      </c>
      <c r="D63" s="82"/>
      <c r="E63" s="119"/>
      <c r="F63" s="106">
        <v>4000</v>
      </c>
      <c r="G63" s="106"/>
      <c r="H63" s="121"/>
    </row>
    <row r="64" spans="1:8" ht="22.5" customHeight="1">
      <c r="A64" s="55" t="s">
        <v>461</v>
      </c>
      <c r="B64" s="116" t="s">
        <v>462</v>
      </c>
      <c r="C64" s="83" t="s">
        <v>123</v>
      </c>
      <c r="D64" s="82"/>
      <c r="E64" s="119"/>
      <c r="F64" s="106">
        <v>450</v>
      </c>
      <c r="G64" s="106"/>
      <c r="H64" s="121"/>
    </row>
    <row r="65" spans="1:8" ht="22.5" customHeight="1">
      <c r="A65" s="55" t="s">
        <v>463</v>
      </c>
      <c r="B65" s="116" t="s">
        <v>464</v>
      </c>
      <c r="C65" s="83" t="s">
        <v>131</v>
      </c>
      <c r="D65" s="82"/>
      <c r="E65" s="119"/>
      <c r="F65" s="106"/>
      <c r="G65" s="106">
        <v>500</v>
      </c>
      <c r="H65" s="121"/>
    </row>
    <row r="66" spans="1:8" ht="22.5" customHeight="1">
      <c r="A66" s="55" t="s">
        <v>465</v>
      </c>
      <c r="B66" s="116" t="s">
        <v>374</v>
      </c>
      <c r="C66" s="83" t="s">
        <v>123</v>
      </c>
      <c r="D66" s="82"/>
      <c r="E66" s="119"/>
      <c r="F66" s="106">
        <v>490.75</v>
      </c>
      <c r="G66" s="106"/>
      <c r="H66" s="121"/>
    </row>
    <row r="67" spans="1:8" ht="22.5" customHeight="1">
      <c r="A67" s="55" t="s">
        <v>466</v>
      </c>
      <c r="B67" s="116" t="s">
        <v>374</v>
      </c>
      <c r="C67" s="83" t="s">
        <v>123</v>
      </c>
      <c r="D67" s="82"/>
      <c r="E67" s="119"/>
      <c r="F67" s="106">
        <v>333.92</v>
      </c>
      <c r="G67" s="106"/>
      <c r="H67" s="121"/>
    </row>
    <row r="68" spans="1:8" ht="22.5" customHeight="1">
      <c r="A68" s="55" t="s">
        <v>467</v>
      </c>
      <c r="B68" s="116" t="s">
        <v>374</v>
      </c>
      <c r="C68" s="83" t="s">
        <v>123</v>
      </c>
      <c r="D68" s="82"/>
      <c r="E68" s="119"/>
      <c r="F68" s="106">
        <v>292.14999999999998</v>
      </c>
      <c r="G68" s="106"/>
      <c r="H68" s="121"/>
    </row>
    <row r="69" spans="1:8" ht="22.5" customHeight="1">
      <c r="A69" s="55" t="s">
        <v>468</v>
      </c>
      <c r="B69" s="116" t="s">
        <v>384</v>
      </c>
      <c r="C69" s="83" t="s">
        <v>123</v>
      </c>
      <c r="D69" s="82"/>
      <c r="E69" s="119"/>
      <c r="F69" s="106">
        <v>2000</v>
      </c>
      <c r="G69" s="106"/>
      <c r="H69" s="121"/>
    </row>
    <row r="70" spans="1:8" ht="22.5" customHeight="1">
      <c r="A70" s="55" t="s">
        <v>469</v>
      </c>
      <c r="B70" s="116" t="s">
        <v>384</v>
      </c>
      <c r="C70" s="83" t="s">
        <v>123</v>
      </c>
      <c r="D70" s="82"/>
      <c r="E70" s="119"/>
      <c r="F70" s="106">
        <v>2000</v>
      </c>
      <c r="G70" s="106"/>
      <c r="H70" s="121"/>
    </row>
    <row r="71" spans="1:8" ht="22.5" customHeight="1">
      <c r="A71" s="55" t="s">
        <v>470</v>
      </c>
      <c r="B71" s="116" t="s">
        <v>397</v>
      </c>
      <c r="C71" s="83" t="s">
        <v>123</v>
      </c>
      <c r="D71" s="82"/>
      <c r="E71" s="119"/>
      <c r="F71" s="106">
        <v>2500</v>
      </c>
      <c r="G71" s="106"/>
      <c r="H71" s="121"/>
    </row>
    <row r="72" spans="1:8" ht="22.5" customHeight="1">
      <c r="A72" s="55" t="s">
        <v>471</v>
      </c>
      <c r="B72" s="116" t="s">
        <v>472</v>
      </c>
      <c r="C72" s="83" t="s">
        <v>131</v>
      </c>
      <c r="D72" s="82"/>
      <c r="E72" s="119"/>
      <c r="F72" s="106"/>
      <c r="G72" s="106">
        <v>1400</v>
      </c>
      <c r="H72" s="121"/>
    </row>
    <row r="73" spans="1:8" ht="22.5" customHeight="1">
      <c r="A73" s="55" t="s">
        <v>473</v>
      </c>
      <c r="B73" s="116" t="s">
        <v>474</v>
      </c>
      <c r="C73" s="83" t="s">
        <v>131</v>
      </c>
      <c r="D73" s="82"/>
      <c r="E73" s="119"/>
      <c r="F73" s="106"/>
      <c r="G73" s="106">
        <v>1400</v>
      </c>
      <c r="H73" s="121"/>
    </row>
    <row r="74" spans="1:8" ht="22.5" customHeight="1">
      <c r="A74" s="55" t="s">
        <v>475</v>
      </c>
      <c r="B74" s="116" t="s">
        <v>372</v>
      </c>
      <c r="C74" s="83" t="s">
        <v>123</v>
      </c>
      <c r="D74" s="82"/>
      <c r="E74" s="119"/>
      <c r="F74" s="106">
        <v>4000</v>
      </c>
      <c r="G74" s="106"/>
      <c r="H74" s="121"/>
    </row>
    <row r="75" spans="1:8" ht="22.5" customHeight="1">
      <c r="A75" s="55" t="s">
        <v>476</v>
      </c>
      <c r="B75" s="116" t="s">
        <v>477</v>
      </c>
      <c r="C75" s="83" t="s">
        <v>131</v>
      </c>
      <c r="D75" s="82"/>
      <c r="E75" s="119"/>
      <c r="F75" s="106"/>
      <c r="G75" s="106">
        <v>2000</v>
      </c>
      <c r="H75" s="121"/>
    </row>
    <row r="76" spans="1:8" ht="22.5" customHeight="1">
      <c r="A76" s="55" t="s">
        <v>478</v>
      </c>
      <c r="B76" s="116" t="s">
        <v>370</v>
      </c>
      <c r="C76" s="83" t="s">
        <v>123</v>
      </c>
      <c r="D76" s="82"/>
      <c r="E76" s="119"/>
      <c r="F76" s="106">
        <v>2000</v>
      </c>
      <c r="G76" s="106"/>
      <c r="H76" s="121"/>
    </row>
    <row r="77" spans="1:8" ht="22.5" customHeight="1">
      <c r="A77" s="55" t="s">
        <v>479</v>
      </c>
      <c r="B77" s="116" t="s">
        <v>384</v>
      </c>
      <c r="C77" s="83" t="s">
        <v>123</v>
      </c>
      <c r="D77" s="82"/>
      <c r="E77" s="119"/>
      <c r="F77" s="106">
        <v>2000</v>
      </c>
      <c r="G77" s="106"/>
      <c r="H77" s="121"/>
    </row>
    <row r="78" spans="1:8" ht="22.5" customHeight="1">
      <c r="A78" s="55" t="s">
        <v>480</v>
      </c>
      <c r="B78" s="116" t="s">
        <v>358</v>
      </c>
      <c r="C78" s="83" t="s">
        <v>123</v>
      </c>
      <c r="D78" s="82"/>
      <c r="E78" s="119"/>
      <c r="F78" s="106">
        <v>2400</v>
      </c>
      <c r="G78" s="106"/>
      <c r="H78" s="121"/>
    </row>
    <row r="79" spans="1:8" ht="22.5" customHeight="1">
      <c r="A79" s="55" t="s">
        <v>481</v>
      </c>
      <c r="B79" s="116" t="s">
        <v>358</v>
      </c>
      <c r="C79" s="83" t="s">
        <v>123</v>
      </c>
      <c r="D79" s="82"/>
      <c r="E79" s="119"/>
      <c r="F79" s="106">
        <v>906</v>
      </c>
      <c r="G79" s="106"/>
      <c r="H79" s="121"/>
    </row>
    <row r="80" spans="1:8" ht="22.5" customHeight="1">
      <c r="A80" s="55" t="s">
        <v>482</v>
      </c>
      <c r="B80" s="116" t="s">
        <v>483</v>
      </c>
      <c r="C80" s="83" t="s">
        <v>123</v>
      </c>
      <c r="D80" s="82"/>
      <c r="E80" s="119"/>
      <c r="F80" s="106">
        <v>3000</v>
      </c>
      <c r="G80" s="106"/>
      <c r="H80" s="121"/>
    </row>
    <row r="81" spans="1:8" ht="22.5" customHeight="1">
      <c r="A81" s="55" t="s">
        <v>484</v>
      </c>
      <c r="B81" s="116" t="s">
        <v>460</v>
      </c>
      <c r="C81" s="83" t="s">
        <v>123</v>
      </c>
      <c r="D81" s="82"/>
      <c r="E81" s="119"/>
      <c r="F81" s="106">
        <v>4000</v>
      </c>
      <c r="G81" s="106"/>
      <c r="H81" s="121"/>
    </row>
    <row r="82" spans="1:8" ht="22.5" customHeight="1">
      <c r="A82" s="55" t="s">
        <v>485</v>
      </c>
      <c r="B82" s="116" t="s">
        <v>483</v>
      </c>
      <c r="C82" s="83" t="s">
        <v>123</v>
      </c>
      <c r="D82" s="82"/>
      <c r="E82" s="119"/>
      <c r="F82" s="106">
        <v>1114.75</v>
      </c>
      <c r="G82" s="106"/>
      <c r="H82" s="121"/>
    </row>
    <row r="83" spans="1:8" ht="22.5" customHeight="1">
      <c r="A83" s="55" t="s">
        <v>486</v>
      </c>
      <c r="B83" s="116" t="s">
        <v>487</v>
      </c>
      <c r="C83" s="83" t="s">
        <v>131</v>
      </c>
      <c r="D83" s="82"/>
      <c r="E83" s="119"/>
      <c r="F83" s="106"/>
      <c r="G83" s="106">
        <v>2000</v>
      </c>
      <c r="H83" s="121"/>
    </row>
    <row r="84" spans="1:8" ht="22.5" customHeight="1">
      <c r="A84" s="55" t="s">
        <v>488</v>
      </c>
      <c r="B84" s="116" t="s">
        <v>434</v>
      </c>
      <c r="C84" s="83" t="s">
        <v>123</v>
      </c>
      <c r="D84" s="82"/>
      <c r="E84" s="119"/>
      <c r="F84" s="106">
        <v>2000</v>
      </c>
      <c r="G84" s="106"/>
      <c r="H84" s="121"/>
    </row>
    <row r="85" spans="1:8" ht="20.100000000000001" customHeight="1">
      <c r="A85" s="55" t="s">
        <v>489</v>
      </c>
      <c r="B85" s="116" t="s">
        <v>372</v>
      </c>
      <c r="C85" s="83" t="s">
        <v>123</v>
      </c>
      <c r="D85" s="82"/>
      <c r="E85" s="119"/>
      <c r="F85" s="106">
        <v>700</v>
      </c>
      <c r="G85" s="106"/>
      <c r="H85" s="121"/>
    </row>
    <row r="86" spans="1:8" ht="20.100000000000001" customHeight="1">
      <c r="A86" s="55"/>
      <c r="B86" s="116"/>
      <c r="C86" s="83"/>
      <c r="D86" s="82"/>
      <c r="E86" s="119"/>
      <c r="F86" s="106"/>
      <c r="G86" s="106"/>
      <c r="H86" s="121"/>
    </row>
    <row r="87" spans="1:8" ht="20.100000000000001" customHeight="1">
      <c r="A87" s="55"/>
      <c r="B87" s="116"/>
      <c r="C87" s="83"/>
      <c r="D87" s="82"/>
      <c r="E87" s="119"/>
      <c r="F87" s="106"/>
      <c r="G87" s="106"/>
      <c r="H87" s="121"/>
    </row>
    <row r="88" spans="1:8" ht="20.100000000000001" customHeight="1">
      <c r="A88" s="218" t="s">
        <v>145</v>
      </c>
      <c r="B88" s="219"/>
      <c r="C88" s="219"/>
      <c r="D88" s="107">
        <f>SUM(D5:D87)</f>
        <v>5167.59</v>
      </c>
      <c r="E88" s="108">
        <f>SUM(E5:E87)</f>
        <v>1193</v>
      </c>
      <c r="F88" s="108">
        <f>SUM(F5:F87)</f>
        <v>112748.90999999999</v>
      </c>
      <c r="G88" s="109">
        <f>SUM(G5:G87)</f>
        <v>20473.650000000001</v>
      </c>
      <c r="H88" s="110"/>
    </row>
    <row r="89" spans="1:8" ht="20.100000000000001" customHeight="1">
      <c r="A89" s="216" t="s">
        <v>146</v>
      </c>
      <c r="B89" s="217"/>
      <c r="C89" s="217"/>
      <c r="D89" s="213">
        <f>SUM(D88,E88,F88,G88)</f>
        <v>139583.15</v>
      </c>
      <c r="E89" s="214"/>
      <c r="F89" s="214"/>
      <c r="G89" s="214"/>
      <c r="H89" s="112" t="s">
        <v>147</v>
      </c>
    </row>
    <row r="90" spans="1:8" ht="21.75" customHeight="1">
      <c r="A90" s="198" t="s">
        <v>148</v>
      </c>
      <c r="B90" s="199"/>
      <c r="C90" s="200"/>
      <c r="D90" s="201">
        <f>D3-D89</f>
        <v>-37.60999999998603</v>
      </c>
      <c r="E90" s="202"/>
      <c r="F90" s="202"/>
      <c r="G90" s="202"/>
      <c r="H90" s="111"/>
    </row>
    <row r="91" spans="1:8" ht="20.100000000000001" customHeight="1">
      <c r="A91" s="99"/>
      <c r="B91" s="78"/>
      <c r="C91" s="99"/>
      <c r="D91" s="99"/>
      <c r="E91" s="99"/>
    </row>
    <row r="92" spans="1:8" ht="20.100000000000001" customHeight="1">
      <c r="A92" s="99"/>
      <c r="B92" s="78"/>
      <c r="C92" s="99"/>
      <c r="D92" s="99"/>
      <c r="E92" s="99"/>
    </row>
    <row r="106" spans="7:7" ht="20.100000000000001" customHeight="1">
      <c r="G106" s="177"/>
    </row>
    <row r="107" spans="7:7" ht="20.100000000000001" customHeight="1">
      <c r="G107" s="177"/>
    </row>
    <row r="108" spans="7:7" ht="20.100000000000001" customHeight="1">
      <c r="G108" s="177"/>
    </row>
  </sheetData>
  <sheetProtection selectLockedCells="1" selectUnlockedCells="1"/>
  <customSheetViews>
    <customSheetView guid="{9136D788-8883-4E51-8DA8-5BFE4753DE97}" topLeftCell="A52">
      <pageMargins left="0" right="0" top="0" bottom="0" header="0" footer="0"/>
      <pageSetup paperSize="9" firstPageNumber="0" orientation="landscape" horizontalDpi="300" verticalDpi="300" r:id="rId1"/>
      <headerFooter alignWithMargins="0">
        <oddHeader>&amp;LUNIVERSIDADE FEDERAL DE SERGIPE_x005F_x000D_PRÓ-REITORIA DE PÓS-GRADUAÇÃO E PESQUISA</oddHeader>
        <oddFooter>&amp;L&amp;D&amp;R&amp;P</oddFooter>
      </headerFooter>
    </customSheetView>
  </customSheetViews>
  <mergeCells count="14">
    <mergeCell ref="B1:G1"/>
    <mergeCell ref="H1:H2"/>
    <mergeCell ref="B2:C2"/>
    <mergeCell ref="D2:G2"/>
    <mergeCell ref="D3:G3"/>
    <mergeCell ref="H3:H4"/>
    <mergeCell ref="D89:G89"/>
    <mergeCell ref="A90:C90"/>
    <mergeCell ref="D90:G90"/>
    <mergeCell ref="A3:A4"/>
    <mergeCell ref="B3:B4"/>
    <mergeCell ref="C3:C4"/>
    <mergeCell ref="A88:C88"/>
    <mergeCell ref="A89:C89"/>
  </mergeCells>
  <hyperlinks>
    <hyperlink ref="H1" location="Indice!A1" display="Índice" xr:uid="{86285E7E-843B-4E4E-B568-AEA46246E1B8}"/>
    <hyperlink ref="H1:H2" location="Indice!A1" display="ÍNDICE" xr:uid="{44C1BC42-A614-453B-8EFD-F17B0D2EA702}"/>
  </hyperlinks>
  <pageMargins left="0.39370078740157483" right="0.39370078740157483" top="0.98425196850393704" bottom="0.98425196850393704" header="0.51181102362204722" footer="0.51181102362204722"/>
  <pageSetup paperSize="9" firstPageNumber="0" orientation="landscape" horizontalDpi="300" verticalDpi="300" r:id="rId2"/>
  <headerFooter alignWithMargins="0">
    <oddHeader>&amp;LUNIVERSIDADE FEDERAL DE SERGIPE_x005F_x000D_PRÓ-REITORIA DE PÓS-GRADUAÇÃO E PESQUISA</oddHeader>
    <oddFooter>&amp;L&amp;D&amp;R&amp;P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21">
    <tabColor indexed="9"/>
  </sheetPr>
  <dimension ref="A1:H50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87" t="s">
        <v>490</v>
      </c>
      <c r="B1" s="224" t="s">
        <v>491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38042.019999999997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492</v>
      </c>
      <c r="B5" s="117" t="s">
        <v>374</v>
      </c>
      <c r="C5" s="62" t="s">
        <v>123</v>
      </c>
      <c r="D5" s="81"/>
      <c r="E5" s="105"/>
      <c r="F5" s="106">
        <v>560.54999999999995</v>
      </c>
      <c r="G5" s="106"/>
      <c r="H5" s="118"/>
    </row>
    <row r="6" spans="1:8" ht="20.100000000000001" customHeight="1">
      <c r="A6" s="57" t="s">
        <v>493</v>
      </c>
      <c r="B6" s="117" t="s">
        <v>494</v>
      </c>
      <c r="C6" s="62" t="s">
        <v>123</v>
      </c>
      <c r="D6" s="81"/>
      <c r="E6" s="105"/>
      <c r="F6" s="106">
        <v>951.05</v>
      </c>
      <c r="G6" s="106"/>
      <c r="H6" s="118"/>
    </row>
    <row r="7" spans="1:8" ht="20.100000000000001" customHeight="1">
      <c r="A7" s="57" t="s">
        <v>495</v>
      </c>
      <c r="B7" s="117" t="s">
        <v>496</v>
      </c>
      <c r="C7" s="62" t="s">
        <v>131</v>
      </c>
      <c r="D7" s="81"/>
      <c r="E7" s="105"/>
      <c r="F7" s="106"/>
      <c r="G7" s="106">
        <v>951.05</v>
      </c>
      <c r="H7" s="118"/>
    </row>
    <row r="8" spans="1:8" ht="20.100000000000001" customHeight="1">
      <c r="A8" s="57" t="s">
        <v>497</v>
      </c>
      <c r="B8" s="117" t="s">
        <v>498</v>
      </c>
      <c r="C8" s="62" t="s">
        <v>131</v>
      </c>
      <c r="D8" s="81"/>
      <c r="E8" s="105"/>
      <c r="F8" s="106"/>
      <c r="G8" s="106">
        <v>951.05</v>
      </c>
      <c r="H8" s="118"/>
    </row>
    <row r="9" spans="1:8" ht="20.100000000000001" customHeight="1">
      <c r="A9" s="57" t="s">
        <v>499</v>
      </c>
      <c r="B9" s="117" t="s">
        <v>374</v>
      </c>
      <c r="C9" s="62" t="s">
        <v>123</v>
      </c>
      <c r="D9" s="81"/>
      <c r="E9" s="105"/>
      <c r="F9" s="106">
        <v>490.75</v>
      </c>
      <c r="G9" s="106"/>
      <c r="H9" s="118"/>
    </row>
    <row r="10" spans="1:8" ht="20.100000000000001" customHeight="1">
      <c r="A10" s="53" t="s">
        <v>500</v>
      </c>
      <c r="B10" s="115" t="s">
        <v>501</v>
      </c>
      <c r="C10" s="60" t="s">
        <v>131</v>
      </c>
      <c r="D10" s="81"/>
      <c r="E10" s="105"/>
      <c r="F10" s="106"/>
      <c r="G10" s="106">
        <v>1150</v>
      </c>
      <c r="H10" s="118"/>
    </row>
    <row r="11" spans="1:8" ht="21" customHeight="1">
      <c r="A11" s="53" t="s">
        <v>502</v>
      </c>
      <c r="B11" s="115" t="s">
        <v>503</v>
      </c>
      <c r="C11" s="60" t="s">
        <v>131</v>
      </c>
      <c r="D11" s="81"/>
      <c r="E11" s="105"/>
      <c r="F11" s="106"/>
      <c r="G11" s="106">
        <v>951.05</v>
      </c>
      <c r="H11" s="118"/>
    </row>
    <row r="12" spans="1:8" ht="20.100000000000001" customHeight="1">
      <c r="A12" s="55" t="s">
        <v>504</v>
      </c>
      <c r="B12" s="116" t="s">
        <v>505</v>
      </c>
      <c r="C12" s="83" t="s">
        <v>131</v>
      </c>
      <c r="D12" s="82"/>
      <c r="E12" s="119"/>
      <c r="F12" s="106"/>
      <c r="G12" s="106">
        <v>951</v>
      </c>
      <c r="H12" s="118"/>
    </row>
    <row r="13" spans="1:8" ht="20.100000000000001" customHeight="1">
      <c r="A13" s="55" t="s">
        <v>506</v>
      </c>
      <c r="B13" s="116" t="s">
        <v>507</v>
      </c>
      <c r="C13" s="83" t="s">
        <v>131</v>
      </c>
      <c r="D13" s="82"/>
      <c r="E13" s="119"/>
      <c r="F13" s="106"/>
      <c r="G13" s="106">
        <v>951</v>
      </c>
      <c r="H13" s="121"/>
    </row>
    <row r="14" spans="1:8" ht="20.100000000000001" customHeight="1">
      <c r="A14" s="55" t="s">
        <v>508</v>
      </c>
      <c r="B14" s="116" t="s">
        <v>374</v>
      </c>
      <c r="C14" s="83" t="s">
        <v>123</v>
      </c>
      <c r="D14" s="82"/>
      <c r="E14" s="119"/>
      <c r="F14" s="106">
        <v>381.78</v>
      </c>
      <c r="G14" s="106"/>
      <c r="H14" s="121"/>
    </row>
    <row r="15" spans="1:8" ht="20.100000000000001" customHeight="1">
      <c r="A15" s="55" t="s">
        <v>509</v>
      </c>
      <c r="B15" s="116" t="s">
        <v>510</v>
      </c>
      <c r="C15" s="83" t="s">
        <v>123</v>
      </c>
      <c r="D15" s="82"/>
      <c r="E15" s="119"/>
      <c r="F15" s="106">
        <v>951</v>
      </c>
      <c r="G15" s="106"/>
      <c r="H15" s="121"/>
    </row>
    <row r="16" spans="1:8" ht="20.100000000000001" customHeight="1">
      <c r="A16" s="55" t="s">
        <v>511</v>
      </c>
      <c r="B16" s="116" t="s">
        <v>512</v>
      </c>
      <c r="C16" s="83" t="s">
        <v>123</v>
      </c>
      <c r="D16" s="82"/>
      <c r="E16" s="119"/>
      <c r="F16" s="106">
        <v>900</v>
      </c>
      <c r="G16" s="106"/>
      <c r="H16" s="121"/>
    </row>
    <row r="17" spans="1:8" ht="20.100000000000001" customHeight="1">
      <c r="A17" s="55" t="s">
        <v>513</v>
      </c>
      <c r="B17" s="116" t="s">
        <v>514</v>
      </c>
      <c r="C17" s="83" t="s">
        <v>123</v>
      </c>
      <c r="D17" s="82"/>
      <c r="E17" s="119"/>
      <c r="F17" s="106">
        <v>951.05</v>
      </c>
      <c r="G17" s="106"/>
      <c r="H17" s="121"/>
    </row>
    <row r="18" spans="1:8" ht="20.100000000000001" customHeight="1">
      <c r="A18" s="55" t="s">
        <v>515</v>
      </c>
      <c r="B18" s="116" t="s">
        <v>516</v>
      </c>
      <c r="C18" s="83" t="s">
        <v>131</v>
      </c>
      <c r="D18" s="82"/>
      <c r="E18" s="119"/>
      <c r="F18" s="106">
        <v>951</v>
      </c>
      <c r="G18" s="106"/>
      <c r="H18" s="121"/>
    </row>
    <row r="19" spans="1:8" ht="20.100000000000001" customHeight="1">
      <c r="A19" s="55" t="s">
        <v>517</v>
      </c>
      <c r="B19" s="116" t="s">
        <v>510</v>
      </c>
      <c r="C19" s="83" t="s">
        <v>123</v>
      </c>
      <c r="D19" s="82"/>
      <c r="E19" s="119"/>
      <c r="F19" s="106">
        <v>951</v>
      </c>
      <c r="G19" s="106"/>
      <c r="H19" s="121"/>
    </row>
    <row r="20" spans="1:8" ht="20.100000000000001" customHeight="1">
      <c r="A20" s="55" t="s">
        <v>518</v>
      </c>
      <c r="B20" s="116" t="s">
        <v>514</v>
      </c>
      <c r="C20" s="83" t="s">
        <v>123</v>
      </c>
      <c r="D20" s="82"/>
      <c r="E20" s="119"/>
      <c r="F20" s="106">
        <v>951.05</v>
      </c>
      <c r="G20" s="106"/>
      <c r="H20" s="121"/>
    </row>
    <row r="21" spans="1:8" ht="20.100000000000001" customHeight="1">
      <c r="A21" s="55" t="s">
        <v>519</v>
      </c>
      <c r="B21" s="116" t="s">
        <v>503</v>
      </c>
      <c r="C21" s="83" t="s">
        <v>131</v>
      </c>
      <c r="D21" s="82"/>
      <c r="E21" s="119"/>
      <c r="F21" s="106">
        <v>951.05</v>
      </c>
      <c r="G21" s="106"/>
      <c r="H21" s="121"/>
    </row>
    <row r="22" spans="1:8" ht="20.100000000000001" customHeight="1">
      <c r="A22" s="55" t="s">
        <v>520</v>
      </c>
      <c r="B22" s="116" t="s">
        <v>370</v>
      </c>
      <c r="C22" s="83" t="s">
        <v>123</v>
      </c>
      <c r="D22" s="82"/>
      <c r="E22" s="119"/>
      <c r="F22" s="106">
        <v>3800</v>
      </c>
      <c r="G22" s="106"/>
      <c r="H22" s="121"/>
    </row>
    <row r="23" spans="1:8" ht="20.100000000000001" customHeight="1">
      <c r="A23" s="55" t="s">
        <v>521</v>
      </c>
      <c r="B23" s="116" t="s">
        <v>522</v>
      </c>
      <c r="C23" s="83" t="s">
        <v>131</v>
      </c>
      <c r="D23" s="82"/>
      <c r="E23" s="119"/>
      <c r="F23" s="106">
        <v>951</v>
      </c>
      <c r="G23" s="106"/>
      <c r="H23" s="121"/>
    </row>
    <row r="24" spans="1:8" ht="20.100000000000001" customHeight="1">
      <c r="A24" s="55" t="s">
        <v>523</v>
      </c>
      <c r="B24" s="116" t="s">
        <v>280</v>
      </c>
      <c r="C24" s="83" t="s">
        <v>123</v>
      </c>
      <c r="D24" s="82"/>
      <c r="E24" s="119"/>
      <c r="F24" s="106">
        <v>1902</v>
      </c>
      <c r="G24" s="106"/>
      <c r="H24" s="121"/>
    </row>
    <row r="25" spans="1:8" ht="20.100000000000001" customHeight="1">
      <c r="A25" s="55" t="s">
        <v>524</v>
      </c>
      <c r="B25" s="116" t="s">
        <v>494</v>
      </c>
      <c r="C25" s="83" t="s">
        <v>123</v>
      </c>
      <c r="D25" s="82"/>
      <c r="E25" s="119"/>
      <c r="F25" s="106">
        <v>951.05</v>
      </c>
      <c r="G25" s="106"/>
      <c r="H25" s="121"/>
    </row>
    <row r="26" spans="1:8" ht="20.100000000000001" customHeight="1">
      <c r="A26" s="55" t="s">
        <v>525</v>
      </c>
      <c r="B26" s="116" t="s">
        <v>526</v>
      </c>
      <c r="C26" s="83" t="s">
        <v>131</v>
      </c>
      <c r="D26" s="82"/>
      <c r="E26" s="119"/>
      <c r="F26" s="106">
        <v>951</v>
      </c>
      <c r="G26" s="106"/>
      <c r="H26" s="121"/>
    </row>
    <row r="27" spans="1:8" ht="20.100000000000001" customHeight="1">
      <c r="A27" s="55" t="s">
        <v>527</v>
      </c>
      <c r="B27" s="116" t="s">
        <v>528</v>
      </c>
      <c r="C27" s="83" t="s">
        <v>123</v>
      </c>
      <c r="D27" s="82"/>
      <c r="E27" s="119"/>
      <c r="F27" s="106">
        <v>1902</v>
      </c>
      <c r="G27" s="106"/>
      <c r="H27" s="121"/>
    </row>
    <row r="28" spans="1:8" ht="20.100000000000001" customHeight="1">
      <c r="A28" s="55" t="s">
        <v>529</v>
      </c>
      <c r="B28" s="116" t="s">
        <v>530</v>
      </c>
      <c r="C28" s="83" t="s">
        <v>131</v>
      </c>
      <c r="D28" s="82"/>
      <c r="E28" s="119"/>
      <c r="F28" s="106">
        <v>951</v>
      </c>
      <c r="G28" s="106"/>
      <c r="H28" s="121"/>
    </row>
    <row r="29" spans="1:8" ht="20.100000000000001" customHeight="1">
      <c r="A29" s="55" t="s">
        <v>531</v>
      </c>
      <c r="B29" s="116" t="s">
        <v>514</v>
      </c>
      <c r="C29" s="83" t="s">
        <v>123</v>
      </c>
      <c r="D29" s="82"/>
      <c r="E29" s="119"/>
      <c r="F29" s="106">
        <v>557.37</v>
      </c>
      <c r="G29" s="106"/>
      <c r="H29" s="121"/>
    </row>
    <row r="30" spans="1:8" ht="20.100000000000001" customHeight="1">
      <c r="A30" s="55" t="s">
        <v>532</v>
      </c>
      <c r="B30" s="116" t="s">
        <v>498</v>
      </c>
      <c r="C30" s="83" t="s">
        <v>131</v>
      </c>
      <c r="D30" s="82"/>
      <c r="E30" s="119"/>
      <c r="F30" s="106"/>
      <c r="G30" s="106">
        <v>1508.46</v>
      </c>
      <c r="H30" s="121"/>
    </row>
    <row r="31" spans="1:8" ht="20.100000000000001" customHeight="1">
      <c r="A31" s="55" t="s">
        <v>533</v>
      </c>
      <c r="B31" s="116" t="s">
        <v>534</v>
      </c>
      <c r="C31" s="83" t="s">
        <v>131</v>
      </c>
      <c r="D31" s="82"/>
      <c r="E31" s="119"/>
      <c r="F31" s="106"/>
      <c r="G31" s="106">
        <v>403.65</v>
      </c>
      <c r="H31" s="121"/>
    </row>
    <row r="32" spans="1:8" ht="20.100000000000001" customHeight="1">
      <c r="A32" s="55" t="s">
        <v>535</v>
      </c>
      <c r="B32" s="116" t="s">
        <v>536</v>
      </c>
      <c r="C32" s="83" t="s">
        <v>123</v>
      </c>
      <c r="D32" s="82"/>
      <c r="E32" s="119"/>
      <c r="F32" s="106">
        <v>2459.4699999999998</v>
      </c>
      <c r="G32" s="106"/>
      <c r="H32" s="121"/>
    </row>
    <row r="33" spans="1:8" ht="20.100000000000001" customHeight="1">
      <c r="A33" s="55" t="s">
        <v>537</v>
      </c>
      <c r="B33" s="116" t="s">
        <v>538</v>
      </c>
      <c r="C33" s="83" t="s">
        <v>131</v>
      </c>
      <c r="D33" s="82"/>
      <c r="E33" s="119"/>
      <c r="F33" s="106"/>
      <c r="G33" s="106">
        <v>557.37</v>
      </c>
      <c r="H33" s="121"/>
    </row>
    <row r="34" spans="1:8" ht="20.100000000000001" customHeight="1">
      <c r="A34" s="55" t="s">
        <v>539</v>
      </c>
      <c r="B34" s="116" t="s">
        <v>496</v>
      </c>
      <c r="C34" s="83" t="s">
        <v>131</v>
      </c>
      <c r="D34" s="82"/>
      <c r="E34" s="119"/>
      <c r="F34" s="106"/>
      <c r="G34" s="106">
        <v>557.37</v>
      </c>
      <c r="H34" s="121"/>
    </row>
    <row r="35" spans="1:8" ht="20.100000000000001" customHeight="1">
      <c r="A35" s="55" t="s">
        <v>540</v>
      </c>
      <c r="B35" s="116" t="s">
        <v>280</v>
      </c>
      <c r="C35" s="83" t="s">
        <v>123</v>
      </c>
      <c r="D35" s="82"/>
      <c r="E35" s="119"/>
      <c r="F35" s="106">
        <v>557</v>
      </c>
      <c r="G35" s="106"/>
      <c r="H35" s="121"/>
    </row>
    <row r="36" spans="1:8" ht="20.100000000000001" customHeight="1">
      <c r="A36" s="55" t="s">
        <v>541</v>
      </c>
      <c r="B36" s="116" t="s">
        <v>542</v>
      </c>
      <c r="C36" s="83" t="s">
        <v>131</v>
      </c>
      <c r="D36" s="82"/>
      <c r="E36" s="119"/>
      <c r="F36" s="106"/>
      <c r="G36" s="106">
        <v>557.37</v>
      </c>
      <c r="H36" s="121"/>
    </row>
    <row r="37" spans="1:8" ht="20.100000000000001" customHeight="1">
      <c r="A37" s="55" t="s">
        <v>543</v>
      </c>
      <c r="B37" s="116" t="s">
        <v>544</v>
      </c>
      <c r="C37" s="83" t="s">
        <v>131</v>
      </c>
      <c r="D37" s="82"/>
      <c r="E37" s="119"/>
      <c r="F37" s="106"/>
      <c r="G37" s="106">
        <v>557.37</v>
      </c>
      <c r="H37" s="121"/>
    </row>
    <row r="38" spans="1:8" ht="20.100000000000001" customHeight="1">
      <c r="A38" s="55" t="s">
        <v>545</v>
      </c>
      <c r="B38" s="116" t="s">
        <v>370</v>
      </c>
      <c r="C38" s="83" t="s">
        <v>123</v>
      </c>
      <c r="D38" s="82"/>
      <c r="E38" s="119"/>
      <c r="F38" s="106">
        <v>1100</v>
      </c>
      <c r="G38" s="106"/>
      <c r="H38" s="121"/>
    </row>
    <row r="39" spans="1:8" ht="20.100000000000001" customHeight="1">
      <c r="A39" s="55" t="s">
        <v>546</v>
      </c>
      <c r="B39" s="116" t="s">
        <v>516</v>
      </c>
      <c r="C39" s="83" t="s">
        <v>131</v>
      </c>
      <c r="D39" s="82"/>
      <c r="E39" s="119"/>
      <c r="F39" s="106"/>
      <c r="G39" s="106">
        <v>557</v>
      </c>
      <c r="H39" s="121"/>
    </row>
    <row r="40" spans="1:8" ht="20.100000000000001" customHeight="1">
      <c r="A40" s="55" t="s">
        <v>547</v>
      </c>
      <c r="B40" s="116" t="s">
        <v>548</v>
      </c>
      <c r="C40" s="83" t="s">
        <v>123</v>
      </c>
      <c r="D40" s="82"/>
      <c r="E40" s="119"/>
      <c r="F40" s="106">
        <v>557.37</v>
      </c>
      <c r="G40" s="106"/>
      <c r="H40" s="121"/>
    </row>
    <row r="41" spans="1:8" ht="20.100000000000001" customHeight="1">
      <c r="A41" s="55" t="s">
        <v>549</v>
      </c>
      <c r="B41" s="116" t="s">
        <v>494</v>
      </c>
      <c r="C41" s="83" t="s">
        <v>123</v>
      </c>
      <c r="D41" s="82"/>
      <c r="E41" s="119"/>
      <c r="F41" s="106">
        <v>557.37</v>
      </c>
      <c r="G41" s="106"/>
      <c r="H41" s="121"/>
    </row>
    <row r="42" spans="1:8" ht="20.100000000000001" customHeight="1">
      <c r="A42" s="55"/>
      <c r="B42" s="116"/>
      <c r="C42" s="83"/>
      <c r="D42" s="82"/>
      <c r="E42" s="119"/>
      <c r="F42" s="106"/>
      <c r="G42" s="106"/>
      <c r="H42" s="121"/>
    </row>
    <row r="43" spans="1:8" ht="20.100000000000001" customHeight="1">
      <c r="A43" s="55"/>
      <c r="B43" s="116"/>
      <c r="C43" s="83"/>
      <c r="D43" s="82"/>
      <c r="E43" s="119"/>
      <c r="F43" s="106"/>
      <c r="G43" s="106"/>
      <c r="H43" s="121"/>
    </row>
    <row r="44" spans="1:8" ht="20.100000000000001" customHeight="1">
      <c r="A44" s="55"/>
      <c r="B44" s="116"/>
      <c r="C44" s="83"/>
      <c r="D44" s="82"/>
      <c r="E44" s="119"/>
      <c r="F44" s="106"/>
      <c r="G44" s="106"/>
      <c r="H44" s="121"/>
    </row>
    <row r="45" spans="1:8" ht="20.100000000000001" customHeight="1">
      <c r="A45" s="55"/>
      <c r="B45" s="116"/>
      <c r="C45" s="83"/>
      <c r="D45" s="82"/>
      <c r="E45" s="119"/>
      <c r="F45" s="106"/>
      <c r="G45" s="106"/>
      <c r="H45" s="121"/>
    </row>
    <row r="46" spans="1:8" ht="20.100000000000001" customHeight="1">
      <c r="A46" s="218" t="s">
        <v>145</v>
      </c>
      <c r="B46" s="219"/>
      <c r="C46" s="219"/>
      <c r="D46" s="107">
        <f>SUM(D5:D45)</f>
        <v>0</v>
      </c>
      <c r="E46" s="108">
        <f>SUM(E5:E45)</f>
        <v>0</v>
      </c>
      <c r="F46" s="108">
        <f>SUM(F5:F45)</f>
        <v>26186.91</v>
      </c>
      <c r="G46" s="109">
        <f>SUM(G5:G45)</f>
        <v>10603.740000000002</v>
      </c>
      <c r="H46" s="110"/>
    </row>
    <row r="47" spans="1:8" ht="20.100000000000001" customHeight="1">
      <c r="A47" s="216" t="s">
        <v>146</v>
      </c>
      <c r="B47" s="217"/>
      <c r="C47" s="217"/>
      <c r="D47" s="213">
        <f>SUM(D46,E46,F46,G46)</f>
        <v>36790.65</v>
      </c>
      <c r="E47" s="214"/>
      <c r="F47" s="214"/>
      <c r="G47" s="214"/>
      <c r="H47" s="112" t="s">
        <v>147</v>
      </c>
    </row>
    <row r="48" spans="1:8" ht="21.75" customHeight="1">
      <c r="A48" s="198" t="s">
        <v>148</v>
      </c>
      <c r="B48" s="199"/>
      <c r="C48" s="200"/>
      <c r="D48" s="201">
        <f>D3-D47</f>
        <v>1251.3699999999953</v>
      </c>
      <c r="E48" s="202"/>
      <c r="F48" s="202"/>
      <c r="G48" s="202"/>
      <c r="H48" s="111"/>
    </row>
    <row r="49" spans="1:5" ht="20.100000000000001" customHeight="1">
      <c r="A49" s="99"/>
      <c r="B49" s="78"/>
      <c r="C49" s="99"/>
      <c r="D49" s="99"/>
      <c r="E49" s="99"/>
    </row>
    <row r="50" spans="1:5" ht="20.100000000000001" customHeight="1">
      <c r="A50" s="99"/>
      <c r="B50" s="78"/>
      <c r="C50" s="99"/>
      <c r="D50" s="99"/>
      <c r="E50" s="99"/>
    </row>
  </sheetData>
  <sheetProtection selectLockedCells="1" selectUnlockedCells="1"/>
  <customSheetViews>
    <customSheetView guid="{9136D788-8883-4E51-8DA8-5BFE4753DE97}">
      <selection activeCell="E1" sqref="E1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14">
    <mergeCell ref="B1:G1"/>
    <mergeCell ref="H1:H2"/>
    <mergeCell ref="B2:C2"/>
    <mergeCell ref="D2:G2"/>
    <mergeCell ref="D3:G3"/>
    <mergeCell ref="H3:H4"/>
    <mergeCell ref="D47:G47"/>
    <mergeCell ref="A48:C48"/>
    <mergeCell ref="D48:G48"/>
    <mergeCell ref="A3:A4"/>
    <mergeCell ref="B3:B4"/>
    <mergeCell ref="C3:C4"/>
    <mergeCell ref="A46:C46"/>
    <mergeCell ref="A47:C47"/>
  </mergeCells>
  <hyperlinks>
    <hyperlink ref="H1" location="Indice!A1" display="Índice" xr:uid="{ED682878-386A-4DB8-8582-8CC89458F0BB}"/>
    <hyperlink ref="H1:H2" location="Indice!A1" display="ÍNDICE" xr:uid="{C00AEF63-B993-4D84-8077-EAF3F9C10804}"/>
  </hyperlinks>
  <pageMargins left="0.39370078740157483" right="0.39370078740157483" top="0.78740157480314965" bottom="0.78740157480314965" header="0" footer="0.51181102362204722"/>
  <pageSetup paperSize="9" firstPageNumber="0" orientation="landscape" horizontalDpi="300" verticalDpi="300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Plan22">
    <tabColor indexed="9"/>
  </sheetPr>
  <dimension ref="A1:H42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32</v>
      </c>
      <c r="B1" s="224" t="s">
        <v>31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33575.599999999999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550</v>
      </c>
      <c r="B5" s="117" t="s">
        <v>551</v>
      </c>
      <c r="C5" s="62" t="s">
        <v>131</v>
      </c>
      <c r="D5" s="81"/>
      <c r="E5" s="105"/>
      <c r="F5" s="106"/>
      <c r="G5" s="144">
        <v>1600</v>
      </c>
      <c r="H5" s="118"/>
    </row>
    <row r="6" spans="1:8" ht="20.100000000000001" customHeight="1">
      <c r="A6" s="53" t="s">
        <v>552</v>
      </c>
      <c r="B6" s="115" t="s">
        <v>553</v>
      </c>
      <c r="C6" s="60" t="s">
        <v>123</v>
      </c>
      <c r="D6" s="81"/>
      <c r="E6" s="105"/>
      <c r="F6" s="175">
        <v>1391.34</v>
      </c>
      <c r="G6" s="127"/>
      <c r="H6" s="176"/>
    </row>
    <row r="7" spans="1:8" ht="21" customHeight="1">
      <c r="A7" s="53" t="s">
        <v>554</v>
      </c>
      <c r="B7" s="115" t="s">
        <v>555</v>
      </c>
      <c r="C7" s="60" t="s">
        <v>123</v>
      </c>
      <c r="D7" s="81"/>
      <c r="E7" s="105"/>
      <c r="F7" s="175">
        <v>847.5</v>
      </c>
      <c r="G7" s="127"/>
      <c r="H7" s="176"/>
    </row>
    <row r="8" spans="1:8" ht="20.100000000000001" customHeight="1">
      <c r="A8" s="56" t="s">
        <v>556</v>
      </c>
      <c r="B8" s="118" t="s">
        <v>557</v>
      </c>
      <c r="C8" s="104" t="s">
        <v>131</v>
      </c>
      <c r="D8" s="81"/>
      <c r="E8" s="105"/>
      <c r="F8" s="106"/>
      <c r="G8" s="133">
        <v>1000</v>
      </c>
      <c r="H8" s="118"/>
    </row>
    <row r="9" spans="1:8" ht="20.100000000000001" customHeight="1">
      <c r="A9" s="55" t="s">
        <v>558</v>
      </c>
      <c r="B9" s="116" t="s">
        <v>559</v>
      </c>
      <c r="C9" s="83" t="s">
        <v>131</v>
      </c>
      <c r="D9" s="82"/>
      <c r="E9" s="119"/>
      <c r="F9" s="106"/>
      <c r="G9" s="106">
        <v>1000</v>
      </c>
      <c r="H9" s="118"/>
    </row>
    <row r="10" spans="1:8" ht="20.100000000000001" customHeight="1">
      <c r="A10" s="55" t="s">
        <v>560</v>
      </c>
      <c r="B10" s="116" t="s">
        <v>561</v>
      </c>
      <c r="C10" s="83" t="s">
        <v>131</v>
      </c>
      <c r="D10" s="82"/>
      <c r="E10" s="119"/>
      <c r="F10" s="106"/>
      <c r="G10" s="106">
        <v>1000</v>
      </c>
      <c r="H10" s="118"/>
    </row>
    <row r="11" spans="1:8" ht="20.100000000000001" customHeight="1">
      <c r="A11" s="55" t="s">
        <v>562</v>
      </c>
      <c r="B11" s="116" t="s">
        <v>563</v>
      </c>
      <c r="C11" s="83" t="s">
        <v>123</v>
      </c>
      <c r="D11" s="82"/>
      <c r="E11" s="119"/>
      <c r="F11" s="106">
        <v>1000</v>
      </c>
      <c r="H11" s="118"/>
    </row>
    <row r="12" spans="1:8" ht="20.100000000000001" customHeight="1">
      <c r="A12" s="55" t="s">
        <v>564</v>
      </c>
      <c r="B12" s="116" t="s">
        <v>384</v>
      </c>
      <c r="C12" s="83" t="s">
        <v>123</v>
      </c>
      <c r="D12" s="82"/>
      <c r="E12" s="119"/>
      <c r="F12" s="106">
        <v>1000</v>
      </c>
      <c r="G12" s="106"/>
      <c r="H12" s="118"/>
    </row>
    <row r="13" spans="1:8" ht="20.100000000000001" customHeight="1">
      <c r="A13" s="55" t="s">
        <v>565</v>
      </c>
      <c r="B13" s="116" t="s">
        <v>384</v>
      </c>
      <c r="C13" s="83" t="s">
        <v>123</v>
      </c>
      <c r="D13" s="82"/>
      <c r="E13" s="119"/>
      <c r="F13" s="106">
        <v>2000</v>
      </c>
      <c r="G13" s="106"/>
      <c r="H13" s="118"/>
    </row>
    <row r="14" spans="1:8" ht="20.100000000000001" customHeight="1">
      <c r="A14" s="55" t="s">
        <v>566</v>
      </c>
      <c r="B14" s="116" t="s">
        <v>384</v>
      </c>
      <c r="C14" s="83" t="s">
        <v>123</v>
      </c>
      <c r="D14" s="82"/>
      <c r="E14" s="119"/>
      <c r="F14" s="106">
        <v>1000</v>
      </c>
      <c r="G14" s="106"/>
      <c r="H14" s="118"/>
    </row>
    <row r="15" spans="1:8" ht="20.100000000000001" customHeight="1">
      <c r="A15" s="55" t="s">
        <v>567</v>
      </c>
      <c r="B15" s="116" t="s">
        <v>568</v>
      </c>
      <c r="C15" s="83" t="s">
        <v>131</v>
      </c>
      <c r="D15" s="82"/>
      <c r="E15" s="119"/>
      <c r="F15" s="106"/>
      <c r="G15" s="106">
        <v>1200</v>
      </c>
      <c r="H15" s="118"/>
    </row>
    <row r="16" spans="1:8" ht="20.100000000000001" customHeight="1">
      <c r="A16" s="55" t="s">
        <v>569</v>
      </c>
      <c r="B16" s="116" t="s">
        <v>285</v>
      </c>
      <c r="C16" s="83" t="s">
        <v>123</v>
      </c>
      <c r="D16" s="82"/>
      <c r="E16" s="119"/>
      <c r="F16" s="106">
        <v>2000</v>
      </c>
      <c r="G16" s="106"/>
      <c r="H16" s="118"/>
    </row>
    <row r="17" spans="1:8" ht="20.100000000000001" customHeight="1">
      <c r="A17" s="55" t="s">
        <v>570</v>
      </c>
      <c r="B17" s="116" t="s">
        <v>571</v>
      </c>
      <c r="C17" s="83" t="s">
        <v>123</v>
      </c>
      <c r="D17" s="82"/>
      <c r="E17" s="119"/>
      <c r="F17" s="106">
        <v>2000</v>
      </c>
      <c r="G17" s="106"/>
      <c r="H17" s="118"/>
    </row>
    <row r="18" spans="1:8" ht="20.100000000000001" customHeight="1">
      <c r="A18" s="55" t="s">
        <v>572</v>
      </c>
      <c r="B18" s="116" t="s">
        <v>571</v>
      </c>
      <c r="C18" s="83" t="s">
        <v>123</v>
      </c>
      <c r="D18" s="82"/>
      <c r="E18" s="119"/>
      <c r="F18" s="106">
        <v>520</v>
      </c>
      <c r="G18" s="106"/>
      <c r="H18" s="118"/>
    </row>
    <row r="19" spans="1:8" ht="20.100000000000001" customHeight="1">
      <c r="A19" s="55" t="s">
        <v>573</v>
      </c>
      <c r="B19" s="116" t="s">
        <v>574</v>
      </c>
      <c r="C19" s="83" t="s">
        <v>131</v>
      </c>
      <c r="D19" s="82"/>
      <c r="E19" s="119"/>
      <c r="F19" s="106"/>
      <c r="G19" s="106">
        <v>1000</v>
      </c>
      <c r="H19" s="118"/>
    </row>
    <row r="20" spans="1:8" ht="20.100000000000001" customHeight="1">
      <c r="A20" s="55" t="s">
        <v>575</v>
      </c>
      <c r="B20" s="116" t="s">
        <v>574</v>
      </c>
      <c r="C20" s="83" t="s">
        <v>131</v>
      </c>
      <c r="D20" s="82"/>
      <c r="E20" s="119"/>
      <c r="F20" s="106"/>
      <c r="G20" s="106">
        <v>745.56</v>
      </c>
      <c r="H20" s="118"/>
    </row>
    <row r="21" spans="1:8" ht="20.100000000000001" customHeight="1">
      <c r="A21" s="55" t="s">
        <v>576</v>
      </c>
      <c r="B21" s="116" t="s">
        <v>577</v>
      </c>
      <c r="C21" s="83" t="s">
        <v>131</v>
      </c>
      <c r="D21" s="82"/>
      <c r="E21" s="119"/>
      <c r="F21" s="106"/>
      <c r="G21" s="106">
        <v>1505.15</v>
      </c>
      <c r="H21" s="118"/>
    </row>
    <row r="22" spans="1:8" ht="20.100000000000001" customHeight="1">
      <c r="A22" s="55" t="s">
        <v>578</v>
      </c>
      <c r="B22" s="116" t="s">
        <v>447</v>
      </c>
      <c r="C22" s="83" t="s">
        <v>123</v>
      </c>
      <c r="D22" s="82"/>
      <c r="E22" s="119"/>
      <c r="F22" s="106">
        <v>1100</v>
      </c>
      <c r="G22" s="106"/>
      <c r="H22" s="118"/>
    </row>
    <row r="23" spans="1:8" ht="20.100000000000001" customHeight="1">
      <c r="A23" s="55"/>
      <c r="B23" s="116"/>
      <c r="C23" s="83"/>
      <c r="D23" s="82"/>
      <c r="E23" s="119"/>
      <c r="F23" s="106"/>
      <c r="G23" s="106"/>
      <c r="H23" s="118"/>
    </row>
    <row r="24" spans="1:8" ht="20.100000000000001" customHeight="1">
      <c r="A24" s="55"/>
      <c r="B24" s="116"/>
      <c r="C24" s="83"/>
      <c r="D24" s="82"/>
      <c r="E24" s="119"/>
      <c r="F24" s="106"/>
      <c r="G24" s="106"/>
      <c r="H24" s="118"/>
    </row>
    <row r="25" spans="1:8" ht="20.100000000000001" customHeight="1">
      <c r="A25" s="55"/>
      <c r="B25" s="116"/>
      <c r="C25" s="83"/>
      <c r="D25" s="82"/>
      <c r="E25" s="119"/>
      <c r="F25" s="106"/>
      <c r="G25" s="106"/>
      <c r="H25" s="118"/>
    </row>
    <row r="26" spans="1:8" ht="20.100000000000001" customHeight="1">
      <c r="A26" s="55"/>
      <c r="B26" s="116"/>
      <c r="C26" s="83"/>
      <c r="D26" s="82"/>
      <c r="E26" s="119"/>
      <c r="F26" s="106"/>
      <c r="G26" s="106"/>
      <c r="H26" s="121"/>
    </row>
    <row r="27" spans="1:8" ht="20.100000000000001" customHeight="1">
      <c r="A27" s="55"/>
      <c r="B27" s="116"/>
      <c r="C27" s="83"/>
      <c r="D27" s="82"/>
      <c r="E27" s="119"/>
      <c r="F27" s="106"/>
      <c r="G27" s="106"/>
      <c r="H27" s="121"/>
    </row>
    <row r="28" spans="1:8" ht="20.100000000000001" customHeight="1">
      <c r="A28" s="218" t="s">
        <v>145</v>
      </c>
      <c r="B28" s="219"/>
      <c r="C28" s="219"/>
      <c r="D28" s="107">
        <f>SUM(D5:D27)</f>
        <v>0</v>
      </c>
      <c r="E28" s="108">
        <f>SUM(E5:E27)</f>
        <v>0</v>
      </c>
      <c r="F28" s="108">
        <f>SUM(F5:F27)</f>
        <v>12858.84</v>
      </c>
      <c r="G28" s="109">
        <f>SUM(G5:G27)</f>
        <v>9050.7099999999991</v>
      </c>
      <c r="H28" s="110"/>
    </row>
    <row r="29" spans="1:8" ht="20.100000000000001" customHeight="1">
      <c r="A29" s="216" t="s">
        <v>146</v>
      </c>
      <c r="B29" s="217"/>
      <c r="C29" s="217"/>
      <c r="D29" s="213">
        <f>SUM(D28,E28,F28,G28)</f>
        <v>21909.55</v>
      </c>
      <c r="E29" s="214"/>
      <c r="F29" s="214"/>
      <c r="G29" s="214"/>
      <c r="H29" s="112" t="s">
        <v>147</v>
      </c>
    </row>
    <row r="30" spans="1:8" ht="21.75" customHeight="1">
      <c r="A30" s="198" t="s">
        <v>148</v>
      </c>
      <c r="B30" s="199"/>
      <c r="C30" s="200"/>
      <c r="D30" s="201">
        <f>D3-D29</f>
        <v>11666.05</v>
      </c>
      <c r="E30" s="202"/>
      <c r="F30" s="202"/>
      <c r="G30" s="202"/>
      <c r="H30" s="111"/>
    </row>
    <row r="31" spans="1:8" ht="20.100000000000001" customHeight="1">
      <c r="A31" s="99"/>
      <c r="B31" s="78"/>
      <c r="C31" s="99"/>
      <c r="D31" s="99"/>
      <c r="E31" s="99"/>
    </row>
    <row r="32" spans="1:8" ht="20.100000000000001" customHeight="1">
      <c r="A32" s="99"/>
      <c r="B32" s="78"/>
      <c r="C32" s="99"/>
      <c r="D32" s="99"/>
      <c r="E32" s="99"/>
    </row>
    <row r="40" spans="7:7" ht="20.100000000000001" customHeight="1">
      <c r="G40" s="177"/>
    </row>
    <row r="41" spans="7:7" ht="20.100000000000001" customHeight="1">
      <c r="G41" s="177"/>
    </row>
    <row r="42" spans="7:7" ht="20.100000000000001" customHeight="1">
      <c r="G42" s="177"/>
    </row>
  </sheetData>
  <sheetProtection selectLockedCells="1" selectUnlockedCells="1"/>
  <customSheetViews>
    <customSheetView guid="{9136D788-8883-4E51-8DA8-5BFE4753DE97}" topLeftCell="A43"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14">
    <mergeCell ref="B1:G1"/>
    <mergeCell ref="H1:H2"/>
    <mergeCell ref="B2:C2"/>
    <mergeCell ref="D2:G2"/>
    <mergeCell ref="D3:G3"/>
    <mergeCell ref="H3:H4"/>
    <mergeCell ref="D29:G29"/>
    <mergeCell ref="A30:C30"/>
    <mergeCell ref="D30:G30"/>
    <mergeCell ref="A3:A4"/>
    <mergeCell ref="B3:B4"/>
    <mergeCell ref="C3:C4"/>
    <mergeCell ref="A28:C28"/>
    <mergeCell ref="A29:C29"/>
  </mergeCells>
  <hyperlinks>
    <hyperlink ref="H1" location="Indice!A1" display="Índice" xr:uid="{F7C601A0-1808-4237-B41B-BAE2933BE69D}"/>
    <hyperlink ref="H1:H2" location="Indice!A1" display="ÍNDICE" xr:uid="{B2CEDD87-10CB-40C5-9252-6760CBBA151A}"/>
  </hyperlink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Plan24"/>
  <dimension ref="A1:H27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34</v>
      </c>
      <c r="B1" s="224" t="s">
        <v>579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10406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1" customHeight="1">
      <c r="A5" s="58" t="s">
        <v>580</v>
      </c>
      <c r="B5" s="123" t="s">
        <v>581</v>
      </c>
      <c r="C5" s="60" t="s">
        <v>123</v>
      </c>
      <c r="D5" s="81"/>
      <c r="E5" s="105"/>
      <c r="F5" s="106">
        <v>195</v>
      </c>
      <c r="G5" s="106"/>
      <c r="H5" s="118"/>
    </row>
    <row r="6" spans="1:8" ht="21" customHeight="1">
      <c r="A6" s="153" t="s">
        <v>582</v>
      </c>
      <c r="B6" s="154" t="s">
        <v>583</v>
      </c>
      <c r="C6" s="159" t="s">
        <v>123</v>
      </c>
      <c r="D6" s="81"/>
      <c r="E6" s="105"/>
      <c r="F6" s="106">
        <v>211.6</v>
      </c>
      <c r="G6" s="106"/>
      <c r="H6" s="118"/>
    </row>
    <row r="7" spans="1:8" ht="20.100000000000001" customHeight="1">
      <c r="A7" s="157" t="s">
        <v>584</v>
      </c>
      <c r="B7" s="139" t="s">
        <v>585</v>
      </c>
      <c r="C7" s="104" t="s">
        <v>123</v>
      </c>
      <c r="D7" s="81"/>
      <c r="E7" s="105"/>
      <c r="F7" s="106">
        <v>270</v>
      </c>
      <c r="G7" s="106"/>
      <c r="H7" s="118"/>
    </row>
    <row r="8" spans="1:8" ht="20.100000000000001" customHeight="1">
      <c r="A8" s="55" t="s">
        <v>586</v>
      </c>
      <c r="B8" s="116" t="s">
        <v>587</v>
      </c>
      <c r="C8" s="83" t="s">
        <v>131</v>
      </c>
      <c r="D8" s="82"/>
      <c r="E8" s="119"/>
      <c r="F8" s="106"/>
      <c r="G8" s="106">
        <v>250</v>
      </c>
      <c r="H8" s="118"/>
    </row>
    <row r="9" spans="1:8" ht="20.100000000000001" customHeight="1">
      <c r="A9" s="55" t="s">
        <v>588</v>
      </c>
      <c r="B9" s="116" t="s">
        <v>583</v>
      </c>
      <c r="C9" s="83" t="s">
        <v>123</v>
      </c>
      <c r="D9" s="82"/>
      <c r="E9" s="119"/>
      <c r="F9" s="106">
        <v>2000</v>
      </c>
      <c r="G9" s="106"/>
      <c r="H9" s="118"/>
    </row>
    <row r="10" spans="1:8" ht="20.100000000000001" customHeight="1">
      <c r="A10" s="55" t="s">
        <v>589</v>
      </c>
      <c r="B10" s="116" t="s">
        <v>590</v>
      </c>
      <c r="C10" s="83" t="s">
        <v>131</v>
      </c>
      <c r="D10" s="82"/>
      <c r="E10" s="119"/>
      <c r="F10" s="106"/>
      <c r="G10" s="106">
        <v>175</v>
      </c>
      <c r="H10" s="118"/>
    </row>
    <row r="11" spans="1:8" ht="20.100000000000001" customHeight="1">
      <c r="A11" s="55" t="s">
        <v>591</v>
      </c>
      <c r="B11" s="116" t="s">
        <v>592</v>
      </c>
      <c r="C11" s="83" t="s">
        <v>131</v>
      </c>
      <c r="D11" s="82"/>
      <c r="E11" s="119"/>
      <c r="F11" s="106"/>
      <c r="G11" s="106">
        <v>175</v>
      </c>
      <c r="H11" s="118"/>
    </row>
    <row r="12" spans="1:8" ht="20.100000000000001" customHeight="1">
      <c r="A12" s="55" t="s">
        <v>593</v>
      </c>
      <c r="B12" s="116" t="s">
        <v>594</v>
      </c>
      <c r="C12" s="83" t="s">
        <v>131</v>
      </c>
      <c r="D12" s="82"/>
      <c r="E12" s="119"/>
      <c r="F12" s="106"/>
      <c r="G12" s="106">
        <v>175</v>
      </c>
      <c r="H12" s="118"/>
    </row>
    <row r="13" spans="1:8" ht="20.100000000000001" customHeight="1">
      <c r="A13" s="55" t="s">
        <v>595</v>
      </c>
      <c r="B13" s="116" t="s">
        <v>596</v>
      </c>
      <c r="C13" s="83" t="s">
        <v>131</v>
      </c>
      <c r="D13" s="82"/>
      <c r="E13" s="119"/>
      <c r="F13" s="106"/>
      <c r="G13" s="106">
        <v>222.49</v>
      </c>
      <c r="H13" s="118"/>
    </row>
    <row r="14" spans="1:8" ht="20.100000000000001" customHeight="1">
      <c r="A14" s="55" t="s">
        <v>597</v>
      </c>
      <c r="B14" s="116" t="s">
        <v>598</v>
      </c>
      <c r="C14" s="83" t="s">
        <v>123</v>
      </c>
      <c r="D14" s="82"/>
      <c r="E14" s="119"/>
      <c r="F14" s="106">
        <v>727.1</v>
      </c>
      <c r="G14" s="106"/>
      <c r="H14" s="118"/>
    </row>
    <row r="15" spans="1:8" ht="20.100000000000001" customHeight="1">
      <c r="A15" s="55" t="s">
        <v>599</v>
      </c>
      <c r="B15" s="116" t="s">
        <v>585</v>
      </c>
      <c r="C15" s="83" t="s">
        <v>123</v>
      </c>
      <c r="D15" s="82"/>
      <c r="E15" s="119"/>
      <c r="F15" s="106">
        <v>345</v>
      </c>
      <c r="G15" s="106"/>
      <c r="H15" s="121"/>
    </row>
    <row r="16" spans="1:8" ht="20.100000000000001" customHeight="1">
      <c r="A16" s="55" t="s">
        <v>600</v>
      </c>
      <c r="B16" s="116" t="s">
        <v>601</v>
      </c>
      <c r="C16" s="83" t="s">
        <v>131</v>
      </c>
      <c r="D16" s="82"/>
      <c r="E16" s="119"/>
      <c r="F16" s="106"/>
      <c r="G16" s="106">
        <v>250</v>
      </c>
      <c r="H16" s="121"/>
    </row>
    <row r="17" spans="1:8" ht="20.100000000000001" customHeight="1">
      <c r="A17" s="55" t="s">
        <v>602</v>
      </c>
      <c r="B17" s="116" t="s">
        <v>603</v>
      </c>
      <c r="C17" s="83" t="s">
        <v>131</v>
      </c>
      <c r="D17" s="82"/>
      <c r="E17" s="119"/>
      <c r="F17" s="106"/>
      <c r="G17" s="106">
        <v>50</v>
      </c>
      <c r="H17" s="121"/>
    </row>
    <row r="18" spans="1:8" ht="20.100000000000001" customHeight="1">
      <c r="A18" s="55" t="s">
        <v>604</v>
      </c>
      <c r="B18" s="116" t="s">
        <v>583</v>
      </c>
      <c r="C18" s="83" t="s">
        <v>123</v>
      </c>
      <c r="D18" s="82"/>
      <c r="E18" s="119"/>
      <c r="F18" s="106">
        <v>685</v>
      </c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55"/>
      <c r="B20" s="116"/>
      <c r="C20" s="83"/>
      <c r="D20" s="82"/>
      <c r="E20" s="119"/>
      <c r="F20" s="106"/>
      <c r="G20" s="106"/>
      <c r="H20" s="121"/>
    </row>
    <row r="21" spans="1:8" ht="20.100000000000001" customHeight="1">
      <c r="A21" s="55"/>
      <c r="B21" s="116"/>
      <c r="C21" s="83"/>
      <c r="D21" s="82"/>
      <c r="E21" s="119"/>
      <c r="F21" s="106"/>
      <c r="G21" s="106"/>
      <c r="H21" s="121"/>
    </row>
    <row r="22" spans="1:8" ht="20.100000000000001" customHeight="1">
      <c r="A22" s="55"/>
      <c r="B22" s="116"/>
      <c r="C22" s="83"/>
      <c r="D22" s="82"/>
      <c r="E22" s="119"/>
      <c r="F22" s="106"/>
      <c r="G22" s="106"/>
      <c r="H22" s="121"/>
    </row>
    <row r="23" spans="1:8" ht="20.100000000000001" customHeight="1">
      <c r="A23" s="218" t="s">
        <v>145</v>
      </c>
      <c r="B23" s="219"/>
      <c r="C23" s="219"/>
      <c r="D23" s="107">
        <f>SUM(D5:D22)</f>
        <v>0</v>
      </c>
      <c r="E23" s="108">
        <f>SUM(E5:E22)</f>
        <v>0</v>
      </c>
      <c r="F23" s="108">
        <f>SUM(F5:F22)</f>
        <v>4433.7</v>
      </c>
      <c r="G23" s="109">
        <f>SUM(G5:G22)</f>
        <v>1297.49</v>
      </c>
      <c r="H23" s="110"/>
    </row>
    <row r="24" spans="1:8" ht="20.100000000000001" customHeight="1">
      <c r="A24" s="216" t="s">
        <v>146</v>
      </c>
      <c r="B24" s="217"/>
      <c r="C24" s="217"/>
      <c r="D24" s="213">
        <f>SUM(D23,E23,F23,G23)</f>
        <v>5731.19</v>
      </c>
      <c r="E24" s="214"/>
      <c r="F24" s="214"/>
      <c r="G24" s="214"/>
      <c r="H24" s="112" t="s">
        <v>147</v>
      </c>
    </row>
    <row r="25" spans="1:8" ht="21.75" customHeight="1">
      <c r="A25" s="198" t="s">
        <v>148</v>
      </c>
      <c r="B25" s="199"/>
      <c r="C25" s="200"/>
      <c r="D25" s="201">
        <f>D3-D24</f>
        <v>4674.8100000000004</v>
      </c>
      <c r="E25" s="202"/>
      <c r="F25" s="202"/>
      <c r="G25" s="202"/>
      <c r="H25" s="111"/>
    </row>
    <row r="26" spans="1:8" ht="20.100000000000001" customHeight="1">
      <c r="A26" s="99"/>
      <c r="B26" s="78"/>
      <c r="C26" s="99"/>
      <c r="D26" s="99"/>
      <c r="E26" s="99"/>
    </row>
    <row r="27" spans="1:8" ht="20.100000000000001" customHeight="1">
      <c r="A27" s="99"/>
      <c r="B27" s="78"/>
      <c r="C27" s="99"/>
      <c r="D27" s="99"/>
      <c r="E27" s="99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14">
    <mergeCell ref="A23:C23"/>
    <mergeCell ref="A24:C24"/>
    <mergeCell ref="D24:G24"/>
    <mergeCell ref="A25:C25"/>
    <mergeCell ref="D25:G25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7F6DC3B7-E579-4635-97A8-643D8279C905}"/>
    <hyperlink ref="H1:H2" location="Indice!A1" display="ÍNDICE" xr:uid="{6CFF2300-9AFC-443B-8F80-1B5FD1F6E4E6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Plan25">
    <tabColor indexed="9"/>
  </sheetPr>
  <dimension ref="A1:H47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36</v>
      </c>
      <c r="B1" s="224" t="s">
        <v>605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30800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126" t="s">
        <v>606</v>
      </c>
      <c r="B5" s="127" t="s">
        <v>607</v>
      </c>
      <c r="C5" s="126" t="s">
        <v>123</v>
      </c>
      <c r="D5" s="127"/>
      <c r="E5" s="127"/>
      <c r="F5" s="150">
        <v>700</v>
      </c>
      <c r="G5" s="127"/>
    </row>
    <row r="6" spans="1:8" ht="20.100000000000001" customHeight="1">
      <c r="A6" s="57" t="s">
        <v>608</v>
      </c>
      <c r="B6" s="117" t="s">
        <v>609</v>
      </c>
      <c r="C6" s="62" t="s">
        <v>123</v>
      </c>
      <c r="D6" s="131"/>
      <c r="E6" s="132"/>
      <c r="F6" s="133">
        <v>875</v>
      </c>
      <c r="G6" s="133"/>
      <c r="H6" s="118"/>
    </row>
    <row r="7" spans="1:8" ht="20.100000000000001" customHeight="1">
      <c r="A7" s="56" t="s">
        <v>610</v>
      </c>
      <c r="B7" s="118" t="s">
        <v>611</v>
      </c>
      <c r="C7" s="104" t="s">
        <v>123</v>
      </c>
      <c r="D7" s="81"/>
      <c r="E7" s="105"/>
      <c r="F7" s="106">
        <v>700</v>
      </c>
      <c r="G7" s="106"/>
      <c r="H7" s="118"/>
    </row>
    <row r="8" spans="1:8" ht="20.100000000000001" customHeight="1">
      <c r="A8" s="55" t="s">
        <v>612</v>
      </c>
      <c r="B8" s="116" t="s">
        <v>613</v>
      </c>
      <c r="C8" s="83" t="s">
        <v>123</v>
      </c>
      <c r="D8" s="82"/>
      <c r="E8" s="119"/>
      <c r="F8" s="106">
        <v>700</v>
      </c>
      <c r="G8" s="106"/>
      <c r="H8" s="118"/>
    </row>
    <row r="9" spans="1:8" ht="20.100000000000001" customHeight="1">
      <c r="A9" s="55" t="s">
        <v>614</v>
      </c>
      <c r="B9" s="116" t="s">
        <v>615</v>
      </c>
      <c r="C9" s="83" t="s">
        <v>123</v>
      </c>
      <c r="D9" s="82"/>
      <c r="E9" s="119"/>
      <c r="F9" s="106">
        <v>470</v>
      </c>
      <c r="G9" s="106"/>
      <c r="H9" s="118"/>
    </row>
    <row r="10" spans="1:8" ht="20.100000000000001" customHeight="1">
      <c r="A10" s="55" t="s">
        <v>616</v>
      </c>
      <c r="B10" s="116" t="s">
        <v>615</v>
      </c>
      <c r="C10" s="83" t="s">
        <v>123</v>
      </c>
      <c r="D10" s="82"/>
      <c r="E10" s="119"/>
      <c r="F10" s="106">
        <v>460</v>
      </c>
      <c r="G10" s="106"/>
      <c r="H10" s="118"/>
    </row>
    <row r="11" spans="1:8" ht="20.100000000000001" customHeight="1">
      <c r="A11" s="55" t="s">
        <v>617</v>
      </c>
      <c r="B11" s="116" t="s">
        <v>615</v>
      </c>
      <c r="C11" s="83" t="s">
        <v>123</v>
      </c>
      <c r="D11" s="82"/>
      <c r="E11" s="119"/>
      <c r="F11" s="106">
        <v>470</v>
      </c>
      <c r="G11" s="106"/>
      <c r="H11" s="118"/>
    </row>
    <row r="12" spans="1:8" ht="20.100000000000001" customHeight="1">
      <c r="A12" s="55" t="s">
        <v>618</v>
      </c>
      <c r="B12" s="116" t="s">
        <v>619</v>
      </c>
      <c r="C12" s="83" t="s">
        <v>123</v>
      </c>
      <c r="D12" s="82"/>
      <c r="E12" s="119"/>
      <c r="F12" s="106">
        <v>700</v>
      </c>
      <c r="G12" s="106"/>
      <c r="H12" s="118"/>
    </row>
    <row r="13" spans="1:8" ht="20.100000000000001" customHeight="1">
      <c r="A13" s="55" t="s">
        <v>620</v>
      </c>
      <c r="B13" s="116" t="s">
        <v>621</v>
      </c>
      <c r="C13" s="83" t="s">
        <v>123</v>
      </c>
      <c r="D13" s="82"/>
      <c r="E13" s="119"/>
      <c r="F13" s="106">
        <v>700</v>
      </c>
      <c r="G13" s="106"/>
      <c r="H13" s="118"/>
    </row>
    <row r="14" spans="1:8" ht="20.100000000000001" customHeight="1">
      <c r="A14" s="55" t="s">
        <v>622</v>
      </c>
      <c r="B14" s="116" t="s">
        <v>623</v>
      </c>
      <c r="C14" s="83" t="s">
        <v>123</v>
      </c>
      <c r="D14" s="82"/>
      <c r="E14" s="119"/>
      <c r="F14" s="106">
        <v>200</v>
      </c>
      <c r="G14" s="106"/>
      <c r="H14" s="118"/>
    </row>
    <row r="15" spans="1:8" ht="20.100000000000001" customHeight="1">
      <c r="A15" s="55" t="s">
        <v>624</v>
      </c>
      <c r="B15" s="116" t="s">
        <v>625</v>
      </c>
      <c r="C15" s="83" t="s">
        <v>123</v>
      </c>
      <c r="D15" s="82"/>
      <c r="E15" s="119"/>
      <c r="F15" s="106">
        <v>2800</v>
      </c>
      <c r="G15" s="106"/>
      <c r="H15" s="118"/>
    </row>
    <row r="16" spans="1:8" ht="20.100000000000001" customHeight="1">
      <c r="A16" s="55" t="s">
        <v>626</v>
      </c>
      <c r="B16" s="116" t="s">
        <v>627</v>
      </c>
      <c r="C16" s="83" t="s">
        <v>123</v>
      </c>
      <c r="D16" s="82"/>
      <c r="E16" s="119"/>
      <c r="F16" s="106">
        <v>1400</v>
      </c>
      <c r="G16" s="106"/>
      <c r="H16" s="118"/>
    </row>
    <row r="17" spans="1:8" ht="20.100000000000001" customHeight="1">
      <c r="A17" s="55" t="s">
        <v>628</v>
      </c>
      <c r="B17" s="116" t="s">
        <v>615</v>
      </c>
      <c r="C17" s="83" t="s">
        <v>123</v>
      </c>
      <c r="D17" s="82"/>
      <c r="E17" s="119"/>
      <c r="F17" s="106">
        <v>320</v>
      </c>
      <c r="G17" s="106"/>
      <c r="H17" s="118"/>
    </row>
    <row r="18" spans="1:8" ht="20.100000000000001" customHeight="1">
      <c r="A18" s="55" t="s">
        <v>629</v>
      </c>
      <c r="B18" s="116" t="s">
        <v>615</v>
      </c>
      <c r="C18" s="83" t="s">
        <v>123</v>
      </c>
      <c r="D18" s="82"/>
      <c r="E18" s="119"/>
      <c r="F18" s="106">
        <v>380</v>
      </c>
      <c r="G18" s="106"/>
      <c r="H18" s="118"/>
    </row>
    <row r="19" spans="1:8" ht="20.100000000000001" customHeight="1">
      <c r="A19" s="55" t="s">
        <v>630</v>
      </c>
      <c r="B19" s="116" t="s">
        <v>625</v>
      </c>
      <c r="C19" s="83" t="s">
        <v>123</v>
      </c>
      <c r="D19" s="82"/>
      <c r="E19" s="119"/>
      <c r="F19" s="106">
        <v>1400</v>
      </c>
      <c r="G19" s="106"/>
      <c r="H19" s="121"/>
    </row>
    <row r="20" spans="1:8" ht="20.100000000000001" customHeight="1">
      <c r="A20" s="55" t="s">
        <v>631</v>
      </c>
      <c r="B20" s="116" t="s">
        <v>611</v>
      </c>
      <c r="C20" s="83" t="s">
        <v>123</v>
      </c>
      <c r="D20" s="82"/>
      <c r="E20" s="119"/>
      <c r="F20" s="106">
        <v>700</v>
      </c>
      <c r="G20" s="106"/>
      <c r="H20" s="121"/>
    </row>
    <row r="21" spans="1:8" ht="20.100000000000001" customHeight="1">
      <c r="A21" s="55" t="s">
        <v>632</v>
      </c>
      <c r="B21" s="116" t="s">
        <v>613</v>
      </c>
      <c r="C21" s="83" t="s">
        <v>123</v>
      </c>
      <c r="D21" s="82"/>
      <c r="E21" s="119"/>
      <c r="F21" s="106">
        <v>700</v>
      </c>
      <c r="G21" s="106"/>
      <c r="H21" s="121"/>
    </row>
    <row r="22" spans="1:8" ht="20.100000000000001" customHeight="1">
      <c r="A22" s="55" t="s">
        <v>633</v>
      </c>
      <c r="B22" s="116" t="s">
        <v>634</v>
      </c>
      <c r="C22" s="83" t="s">
        <v>123</v>
      </c>
      <c r="D22" s="82"/>
      <c r="E22" s="119"/>
      <c r="F22" s="106">
        <v>1400</v>
      </c>
      <c r="G22" s="106"/>
      <c r="H22" s="121"/>
    </row>
    <row r="23" spans="1:8" ht="20.100000000000001" customHeight="1">
      <c r="A23" s="55" t="s">
        <v>635</v>
      </c>
      <c r="B23" s="116" t="s">
        <v>636</v>
      </c>
      <c r="C23" s="83" t="s">
        <v>123</v>
      </c>
      <c r="D23" s="82"/>
      <c r="E23" s="119"/>
      <c r="F23" s="106">
        <v>700</v>
      </c>
      <c r="G23" s="106"/>
      <c r="H23" s="121"/>
    </row>
    <row r="24" spans="1:8" ht="20.100000000000001" customHeight="1">
      <c r="A24" s="55" t="s">
        <v>637</v>
      </c>
      <c r="B24" s="116" t="s">
        <v>638</v>
      </c>
      <c r="C24" s="83" t="s">
        <v>123</v>
      </c>
      <c r="D24" s="82"/>
      <c r="E24" s="119"/>
      <c r="F24" s="106">
        <v>700</v>
      </c>
      <c r="G24" s="106"/>
      <c r="H24" s="121"/>
    </row>
    <row r="25" spans="1:8" ht="20.100000000000001" customHeight="1">
      <c r="A25" s="55" t="s">
        <v>639</v>
      </c>
      <c r="B25" s="116" t="s">
        <v>640</v>
      </c>
      <c r="C25" s="83" t="s">
        <v>123</v>
      </c>
      <c r="D25" s="82"/>
      <c r="E25" s="119"/>
      <c r="F25" s="106">
        <v>1400</v>
      </c>
      <c r="G25" s="106"/>
      <c r="H25" s="121"/>
    </row>
    <row r="26" spans="1:8" ht="20.100000000000001" customHeight="1">
      <c r="A26" s="55" t="s">
        <v>641</v>
      </c>
      <c r="B26" s="116" t="s">
        <v>642</v>
      </c>
      <c r="C26" s="83" t="s">
        <v>123</v>
      </c>
      <c r="D26" s="82"/>
      <c r="E26" s="119"/>
      <c r="F26" s="106">
        <v>1400</v>
      </c>
      <c r="G26" s="106"/>
      <c r="H26" s="121"/>
    </row>
    <row r="27" spans="1:8" ht="20.100000000000001" customHeight="1">
      <c r="A27" s="55" t="s">
        <v>643</v>
      </c>
      <c r="B27" s="116" t="s">
        <v>644</v>
      </c>
      <c r="C27" s="83" t="s">
        <v>123</v>
      </c>
      <c r="D27" s="82"/>
      <c r="E27" s="119"/>
      <c r="F27" s="106">
        <v>700</v>
      </c>
      <c r="G27" s="106"/>
      <c r="H27" s="121"/>
    </row>
    <row r="28" spans="1:8" ht="20.100000000000001" customHeight="1">
      <c r="A28" s="55" t="s">
        <v>645</v>
      </c>
      <c r="B28" s="116" t="s">
        <v>646</v>
      </c>
      <c r="C28" s="83" t="s">
        <v>123</v>
      </c>
      <c r="D28" s="82"/>
      <c r="E28" s="119"/>
      <c r="F28" s="106">
        <v>700</v>
      </c>
      <c r="G28" s="106"/>
      <c r="H28" s="121"/>
    </row>
    <row r="29" spans="1:8" ht="20.100000000000001" customHeight="1">
      <c r="A29" s="55" t="s">
        <v>647</v>
      </c>
      <c r="B29" s="116" t="s">
        <v>648</v>
      </c>
      <c r="C29" s="83" t="s">
        <v>123</v>
      </c>
      <c r="D29" s="82"/>
      <c r="E29" s="119"/>
      <c r="F29" s="106">
        <v>1400</v>
      </c>
      <c r="G29" s="106"/>
      <c r="H29" s="121"/>
    </row>
    <row r="30" spans="1:8" ht="20.100000000000001" customHeight="1">
      <c r="A30" s="55" t="s">
        <v>649</v>
      </c>
      <c r="B30" s="116" t="s">
        <v>619</v>
      </c>
      <c r="C30" s="83" t="s">
        <v>123</v>
      </c>
      <c r="D30" s="82"/>
      <c r="E30" s="119"/>
      <c r="F30" s="106">
        <v>700</v>
      </c>
      <c r="G30" s="106"/>
      <c r="H30" s="121"/>
    </row>
    <row r="31" spans="1:8" ht="20.100000000000001" customHeight="1">
      <c r="A31" s="55" t="s">
        <v>650</v>
      </c>
      <c r="B31" s="116" t="s">
        <v>621</v>
      </c>
      <c r="C31" s="83" t="s">
        <v>123</v>
      </c>
      <c r="D31" s="82"/>
      <c r="E31" s="119"/>
      <c r="F31" s="106">
        <v>700</v>
      </c>
      <c r="G31" s="106"/>
      <c r="H31" s="121"/>
    </row>
    <row r="32" spans="1:8" ht="20.100000000000001" customHeight="1">
      <c r="A32" s="55" t="s">
        <v>651</v>
      </c>
      <c r="B32" s="116" t="s">
        <v>607</v>
      </c>
      <c r="C32" s="83" t="s">
        <v>123</v>
      </c>
      <c r="D32" s="82"/>
      <c r="E32" s="119"/>
      <c r="F32" s="106">
        <v>597</v>
      </c>
      <c r="G32" s="106"/>
      <c r="H32" s="121"/>
    </row>
    <row r="33" spans="1:8" ht="20.100000000000001" customHeight="1">
      <c r="A33" s="55" t="s">
        <v>652</v>
      </c>
      <c r="B33" s="116" t="s">
        <v>627</v>
      </c>
      <c r="C33" s="83" t="s">
        <v>123</v>
      </c>
      <c r="D33" s="82"/>
      <c r="E33" s="119"/>
      <c r="F33" s="106">
        <v>2100</v>
      </c>
      <c r="G33" s="106"/>
      <c r="H33" s="121"/>
    </row>
    <row r="34" spans="1:8" ht="20.100000000000001" customHeight="1">
      <c r="A34" s="55" t="s">
        <v>653</v>
      </c>
      <c r="B34" s="116" t="s">
        <v>654</v>
      </c>
      <c r="C34" s="83" t="s">
        <v>123</v>
      </c>
      <c r="D34" s="82"/>
      <c r="E34" s="119"/>
      <c r="F34" s="106">
        <v>1300</v>
      </c>
      <c r="G34" s="106"/>
      <c r="H34" s="121"/>
    </row>
    <row r="35" spans="1:8" ht="20.100000000000001" customHeight="1">
      <c r="A35" s="55" t="s">
        <v>655</v>
      </c>
      <c r="B35" s="116" t="s">
        <v>638</v>
      </c>
      <c r="C35" s="83" t="s">
        <v>123</v>
      </c>
      <c r="D35" s="82"/>
      <c r="E35" s="119"/>
      <c r="F35" s="106">
        <v>700</v>
      </c>
      <c r="G35" s="106"/>
      <c r="H35" s="121"/>
    </row>
    <row r="36" spans="1:8" ht="20.100000000000001" customHeight="1">
      <c r="A36" s="55" t="s">
        <v>656</v>
      </c>
      <c r="B36" s="116" t="s">
        <v>638</v>
      </c>
      <c r="C36" s="83" t="s">
        <v>123</v>
      </c>
      <c r="D36" s="82"/>
      <c r="E36" s="119"/>
      <c r="F36" s="106">
        <v>700</v>
      </c>
      <c r="G36" s="106"/>
      <c r="H36" s="121"/>
    </row>
    <row r="37" spans="1:8" ht="20.100000000000001" customHeight="1">
      <c r="A37" s="55" t="s">
        <v>657</v>
      </c>
      <c r="B37" s="116" t="s">
        <v>609</v>
      </c>
      <c r="C37" s="83" t="s">
        <v>123</v>
      </c>
      <c r="D37" s="82"/>
      <c r="E37" s="119"/>
      <c r="F37" s="106">
        <v>500</v>
      </c>
      <c r="G37" s="106"/>
      <c r="H37" s="121"/>
    </row>
    <row r="38" spans="1:8" ht="20.100000000000001" customHeight="1">
      <c r="A38" s="55"/>
      <c r="B38" s="116"/>
      <c r="C38" s="83"/>
      <c r="D38" s="82"/>
      <c r="E38" s="119"/>
      <c r="F38" s="106"/>
      <c r="G38" s="106"/>
      <c r="H38" s="121"/>
    </row>
    <row r="39" spans="1:8" ht="20.100000000000001" customHeight="1">
      <c r="A39" s="55"/>
      <c r="B39" s="116"/>
      <c r="C39" s="83"/>
      <c r="D39" s="82"/>
      <c r="E39" s="119"/>
      <c r="F39" s="106"/>
      <c r="G39" s="106"/>
      <c r="H39" s="121"/>
    </row>
    <row r="40" spans="1:8" ht="20.100000000000001" customHeight="1">
      <c r="A40" s="55"/>
      <c r="B40" s="116"/>
      <c r="C40" s="83"/>
      <c r="D40" s="82"/>
      <c r="E40" s="119"/>
      <c r="F40" s="106"/>
      <c r="G40" s="106"/>
      <c r="H40" s="121"/>
    </row>
    <row r="41" spans="1:8" ht="20.100000000000001" customHeight="1">
      <c r="A41" s="55"/>
      <c r="B41" s="116"/>
      <c r="C41" s="83"/>
      <c r="D41" s="82"/>
      <c r="E41" s="119"/>
      <c r="F41" s="106"/>
      <c r="G41" s="106"/>
      <c r="H41" s="121"/>
    </row>
    <row r="42" spans="1:8" ht="20.100000000000001" customHeight="1">
      <c r="A42" s="55"/>
      <c r="B42" s="116"/>
      <c r="C42" s="83"/>
      <c r="D42" s="82"/>
      <c r="E42" s="119"/>
      <c r="F42" s="106"/>
      <c r="G42" s="106"/>
      <c r="H42" s="121"/>
    </row>
    <row r="43" spans="1:8" ht="20.100000000000001" customHeight="1">
      <c r="A43" s="218" t="s">
        <v>145</v>
      </c>
      <c r="B43" s="219"/>
      <c r="C43" s="219"/>
      <c r="D43" s="107">
        <f>SUM(D5:D42)</f>
        <v>0</v>
      </c>
      <c r="E43" s="108">
        <f>SUM(E5:E42)</f>
        <v>0</v>
      </c>
      <c r="F43" s="108">
        <f>SUM(F5:F42)</f>
        <v>29372</v>
      </c>
      <c r="G43" s="109">
        <f>SUM(G5:G42)</f>
        <v>0</v>
      </c>
      <c r="H43" s="110"/>
    </row>
    <row r="44" spans="1:8" ht="20.100000000000001" customHeight="1">
      <c r="A44" s="216" t="s">
        <v>146</v>
      </c>
      <c r="B44" s="217"/>
      <c r="C44" s="217"/>
      <c r="D44" s="213">
        <f>SUM(D43,E43,F43,G43)</f>
        <v>29372</v>
      </c>
      <c r="E44" s="214"/>
      <c r="F44" s="214"/>
      <c r="G44" s="214"/>
      <c r="H44" s="112" t="s">
        <v>147</v>
      </c>
    </row>
    <row r="45" spans="1:8" ht="21.75" customHeight="1">
      <c r="A45" s="198" t="s">
        <v>148</v>
      </c>
      <c r="B45" s="199"/>
      <c r="C45" s="200"/>
      <c r="D45" s="201">
        <f>D3-D44</f>
        <v>1428</v>
      </c>
      <c r="E45" s="202"/>
      <c r="F45" s="202"/>
      <c r="G45" s="202"/>
      <c r="H45" s="111"/>
    </row>
    <row r="46" spans="1:8" ht="20.100000000000001" customHeight="1">
      <c r="A46" s="99"/>
      <c r="B46" s="78"/>
      <c r="C46" s="99"/>
      <c r="D46" s="99"/>
      <c r="E46" s="99"/>
    </row>
    <row r="47" spans="1:8" ht="20.100000000000001" customHeight="1">
      <c r="A47" s="99"/>
      <c r="B47" s="78"/>
      <c r="C47" s="99"/>
      <c r="D47" s="99"/>
      <c r="E47" s="99"/>
    </row>
  </sheetData>
  <sheetProtection selectLockedCells="1" selectUnlockedCells="1"/>
  <customSheetViews>
    <customSheetView guid="{9136D788-8883-4E51-8DA8-5BFE4753DE97}" topLeftCell="A40">
      <pageMargins left="0" right="0" top="0" bottom="0" header="0" footer="0"/>
      <pageSetup paperSize="9" firstPageNumber="0" orientation="landscape" horizontalDpi="300" verticalDpi="300" r:id="rId1"/>
      <headerFooter alignWithMargins="0">
        <oddHeader>&amp;LUNIVERSIDADE FEDERAL DE SERGIPE_x005F_x000D_PRÓ-REITORIA DE PÓS-GRADUAÇÃO E PESQUISA</oddHeader>
        <oddFooter>&amp;L&amp;D&amp;R&amp;P</oddFooter>
      </headerFooter>
    </customSheetView>
  </customSheetViews>
  <mergeCells count="14">
    <mergeCell ref="B1:G1"/>
    <mergeCell ref="H1:H2"/>
    <mergeCell ref="B2:C2"/>
    <mergeCell ref="D2:G2"/>
    <mergeCell ref="D3:G3"/>
    <mergeCell ref="H3:H4"/>
    <mergeCell ref="D44:G44"/>
    <mergeCell ref="A45:C45"/>
    <mergeCell ref="D45:G45"/>
    <mergeCell ref="A3:A4"/>
    <mergeCell ref="B3:B4"/>
    <mergeCell ref="C3:C4"/>
    <mergeCell ref="A43:C43"/>
    <mergeCell ref="A44:C44"/>
  </mergeCells>
  <hyperlinks>
    <hyperlink ref="H1" location="Indice!A1" display="Índice" xr:uid="{42863161-DD00-4BC8-86B2-5EFF64FAB2B9}"/>
    <hyperlink ref="H1:H2" location="Indice!A1" display="ÍNDICE" xr:uid="{CAE934C4-344D-428C-A17E-BE4EA0C20537}"/>
  </hyperlinks>
  <pageMargins left="0.60972222222222228" right="0.78749999999999998" top="1.2402777777777776" bottom="0.98402777777777772" header="0.51180555555555551" footer="0.51180555555555551"/>
  <pageSetup paperSize="9" firstPageNumber="0" orientation="landscape" horizontalDpi="300" verticalDpi="300" r:id="rId2"/>
  <headerFooter alignWithMargins="0">
    <oddHeader>&amp;LUNIVERSIDADE FEDERAL DE SERGIPE_x005F_x000D_PRÓ-REITORIA DE PÓS-GRADUAÇÃO E PESQUISA</oddHeader>
    <oddFooter>&amp;L&amp;D&amp;R&amp;P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Plan26">
    <tabColor indexed="9"/>
  </sheetPr>
  <dimension ref="A1:H25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38</v>
      </c>
      <c r="B1" s="224" t="s">
        <v>37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17520.7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658</v>
      </c>
      <c r="B5" s="117" t="s">
        <v>659</v>
      </c>
      <c r="C5" s="62" t="s">
        <v>123</v>
      </c>
      <c r="D5" s="81">
        <v>3202.53</v>
      </c>
      <c r="E5" s="105">
        <v>775.94</v>
      </c>
      <c r="F5" s="106"/>
      <c r="G5" s="106"/>
      <c r="H5" s="118"/>
    </row>
    <row r="6" spans="1:8" ht="20.100000000000001" customHeight="1">
      <c r="A6" s="53" t="s">
        <v>660</v>
      </c>
      <c r="B6" s="115" t="s">
        <v>661</v>
      </c>
      <c r="C6" s="60" t="s">
        <v>410</v>
      </c>
      <c r="D6" s="81">
        <v>1992.21</v>
      </c>
      <c r="E6" s="105">
        <v>997.7</v>
      </c>
      <c r="F6" s="106"/>
      <c r="G6" s="106"/>
      <c r="H6" s="118"/>
    </row>
    <row r="7" spans="1:8" ht="21" customHeight="1">
      <c r="A7" s="53"/>
      <c r="B7" s="115"/>
      <c r="C7" s="60"/>
      <c r="D7" s="81"/>
      <c r="E7" s="105"/>
      <c r="F7" s="106"/>
      <c r="G7" s="106"/>
      <c r="H7" s="118"/>
    </row>
    <row r="8" spans="1:8" ht="20.100000000000001" customHeight="1">
      <c r="A8" s="56"/>
      <c r="B8" s="118"/>
      <c r="C8" s="104"/>
      <c r="D8" s="81"/>
      <c r="E8" s="105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18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18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18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18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55"/>
      <c r="B18" s="116"/>
      <c r="C18" s="83"/>
      <c r="D18" s="82"/>
      <c r="E18" s="119"/>
      <c r="F18" s="106"/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55"/>
      <c r="B20" s="116"/>
      <c r="C20" s="83"/>
      <c r="D20" s="82"/>
      <c r="E20" s="119"/>
      <c r="F20" s="106"/>
      <c r="G20" s="106"/>
      <c r="H20" s="121"/>
    </row>
    <row r="21" spans="1:8" ht="20.100000000000001" customHeight="1">
      <c r="A21" s="218" t="s">
        <v>145</v>
      </c>
      <c r="B21" s="219"/>
      <c r="C21" s="219"/>
      <c r="D21" s="107">
        <f>SUM(D5:D20)</f>
        <v>5194.74</v>
      </c>
      <c r="E21" s="108">
        <f>SUM(E5:E20)</f>
        <v>1773.64</v>
      </c>
      <c r="F21" s="108">
        <f>SUM(F5:F20)</f>
        <v>0</v>
      </c>
      <c r="G21" s="109">
        <f>SUM(G5:G20)</f>
        <v>0</v>
      </c>
      <c r="H21" s="110"/>
    </row>
    <row r="22" spans="1:8" ht="20.100000000000001" customHeight="1">
      <c r="A22" s="216" t="s">
        <v>146</v>
      </c>
      <c r="B22" s="217"/>
      <c r="C22" s="217"/>
      <c r="D22" s="213">
        <f>SUM(D21,E21,F21,G21)</f>
        <v>6968.38</v>
      </c>
      <c r="E22" s="214"/>
      <c r="F22" s="214"/>
      <c r="G22" s="214"/>
      <c r="H22" s="112" t="s">
        <v>147</v>
      </c>
    </row>
    <row r="23" spans="1:8" ht="21.75" customHeight="1">
      <c r="A23" s="198" t="s">
        <v>148</v>
      </c>
      <c r="B23" s="199"/>
      <c r="C23" s="200"/>
      <c r="D23" s="201">
        <f>D3-D22</f>
        <v>10552.32</v>
      </c>
      <c r="E23" s="202"/>
      <c r="F23" s="202"/>
      <c r="G23" s="202"/>
      <c r="H23" s="111"/>
    </row>
    <row r="24" spans="1:8" ht="20.100000000000001" customHeight="1">
      <c r="A24" s="99"/>
      <c r="B24" s="78"/>
      <c r="C24" s="99"/>
      <c r="D24" s="99"/>
      <c r="E24" s="99"/>
    </row>
    <row r="25" spans="1:8" ht="20.100000000000001" customHeight="1">
      <c r="A25" s="99"/>
      <c r="B25" s="78"/>
      <c r="C25" s="99"/>
      <c r="D25" s="99"/>
      <c r="E25" s="99"/>
    </row>
  </sheetData>
  <sheetProtection selectLockedCells="1" selectUnlockedCells="1"/>
  <customSheetViews>
    <customSheetView guid="{9136D788-8883-4E51-8DA8-5BFE4753DE97}">
      <selection activeCell="E1" sqref="E1"/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14">
    <mergeCell ref="A21:C21"/>
    <mergeCell ref="A22:C22"/>
    <mergeCell ref="D22:G22"/>
    <mergeCell ref="A23:C23"/>
    <mergeCell ref="D23:G23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CB0B295C-5436-4B93-9430-16840A7C2F1C}"/>
    <hyperlink ref="H1:H2" location="Indice!A1" display="ÍNDICE" xr:uid="{3D7C0BE7-7E93-46D2-A0B8-717CC092B6E9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/>
  <dimension ref="A1"/>
  <sheetViews>
    <sheetView workbookViewId="0"/>
  </sheetViews>
  <sheetFormatPr defaultRowHeight="12.75"/>
  <sheetData/>
  <customSheetViews>
    <customSheetView guid="{9136D788-8883-4E51-8DA8-5BFE4753DE97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Plan27">
    <tabColor indexed="9"/>
  </sheetPr>
  <dimension ref="A1:H141"/>
  <sheetViews>
    <sheetView workbookViewId="0">
      <selection activeCell="H1" sqref="H1:H2"/>
    </sheetView>
  </sheetViews>
  <sheetFormatPr defaultColWidth="11.5703125" defaultRowHeight="16.5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40</v>
      </c>
      <c r="B1" s="224" t="s">
        <v>39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5000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1" customHeight="1">
      <c r="A5" s="53" t="s">
        <v>662</v>
      </c>
      <c r="B5" s="115" t="s">
        <v>663</v>
      </c>
      <c r="C5" s="60" t="s">
        <v>123</v>
      </c>
      <c r="D5" s="81"/>
      <c r="E5" s="105"/>
      <c r="F5" s="106">
        <v>750</v>
      </c>
      <c r="G5" s="106"/>
      <c r="H5" s="118"/>
    </row>
    <row r="6" spans="1:8" ht="20.100000000000001" customHeight="1">
      <c r="A6" s="56"/>
      <c r="B6" s="118"/>
      <c r="C6" s="104"/>
      <c r="D6" s="81"/>
      <c r="E6" s="105"/>
      <c r="F6" s="106"/>
      <c r="G6" s="106"/>
      <c r="H6" s="118"/>
    </row>
    <row r="7" spans="1:8" ht="20.100000000000001" customHeight="1">
      <c r="A7" s="55"/>
      <c r="B7" s="116"/>
      <c r="C7" s="83"/>
      <c r="D7" s="82"/>
      <c r="E7" s="119"/>
      <c r="F7" s="106"/>
      <c r="G7" s="106"/>
      <c r="H7" s="118"/>
    </row>
    <row r="8" spans="1:8" ht="20.100000000000001" customHeight="1">
      <c r="A8" s="55"/>
      <c r="B8" s="116"/>
      <c r="C8" s="83"/>
      <c r="D8" s="82"/>
      <c r="E8" s="119"/>
      <c r="F8" s="106"/>
      <c r="G8" s="106"/>
      <c r="H8" s="121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21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21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21"/>
    </row>
    <row r="12" spans="1:8" ht="20.100000000000001" customHeight="1">
      <c r="A12" s="218" t="s">
        <v>145</v>
      </c>
      <c r="B12" s="219"/>
      <c r="C12" s="219"/>
      <c r="D12" s="107">
        <f>SUM(D5:D11)</f>
        <v>0</v>
      </c>
      <c r="E12" s="108">
        <f>SUM(E5:E11)</f>
        <v>0</v>
      </c>
      <c r="F12" s="108">
        <f>SUM(F5:F11)</f>
        <v>750</v>
      </c>
      <c r="G12" s="109">
        <f>SUM(G5:G11)</f>
        <v>0</v>
      </c>
      <c r="H12" s="110"/>
    </row>
    <row r="13" spans="1:8" ht="20.100000000000001" customHeight="1">
      <c r="A13" s="216" t="s">
        <v>146</v>
      </c>
      <c r="B13" s="217"/>
      <c r="C13" s="217"/>
      <c r="D13" s="213">
        <f>SUM(D12,E12,F12,G12)</f>
        <v>750</v>
      </c>
      <c r="E13" s="214"/>
      <c r="F13" s="214"/>
      <c r="G13" s="214"/>
      <c r="H13" s="112" t="s">
        <v>147</v>
      </c>
    </row>
    <row r="14" spans="1:8" ht="21.75" customHeight="1">
      <c r="A14" s="198" t="s">
        <v>148</v>
      </c>
      <c r="B14" s="199"/>
      <c r="C14" s="200"/>
      <c r="D14" s="201">
        <f>D3-D13</f>
        <v>4250</v>
      </c>
      <c r="E14" s="202"/>
      <c r="F14" s="202"/>
      <c r="G14" s="202"/>
      <c r="H14" s="111"/>
    </row>
    <row r="15" spans="1:8" ht="20.100000000000001" customHeight="1">
      <c r="A15" s="99"/>
      <c r="B15" s="78"/>
      <c r="C15" s="99"/>
      <c r="D15" s="99"/>
      <c r="E15" s="99"/>
    </row>
    <row r="16" spans="1:8" ht="20.100000000000001" customHeight="1">
      <c r="A16" s="99"/>
      <c r="B16" s="78"/>
      <c r="C16" s="99"/>
      <c r="D16" s="99"/>
      <c r="E16" s="99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</sheetData>
  <sheetProtection selectLockedCells="1" selectUnlockedCells="1"/>
  <customSheetViews>
    <customSheetView guid="{9136D788-8883-4E51-8DA8-5BFE4753DE97}">
      <selection activeCell="E1" sqref="E1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14">
    <mergeCell ref="A12:C12"/>
    <mergeCell ref="A13:C13"/>
    <mergeCell ref="D13:G13"/>
    <mergeCell ref="A14:C14"/>
    <mergeCell ref="D14:G14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3754249E-B677-4C71-BEB3-BE73B66241C2}"/>
    <hyperlink ref="H1:H2" location="Indice!A1" display="ÍNDICE" xr:uid="{815285A5-736A-48AD-85B8-A4AE7CAD2BE6}"/>
  </hyperlinks>
  <pageMargins left="0.51181102362204722" right="0.51181102362204722" top="0.78740157480314965" bottom="0.78740157480314965" header="0.51181102362204722" footer="0.51181102362204722"/>
  <pageSetup paperSize="9" firstPageNumber="0" orientation="landscape" horizontalDpi="300" verticalDpi="300" r:id="rId2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Plan28">
    <tabColor indexed="9"/>
  </sheetPr>
  <dimension ref="A1:H35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42</v>
      </c>
      <c r="B1" s="224" t="s">
        <v>41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24004.76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8" t="s">
        <v>664</v>
      </c>
      <c r="B5" s="123" t="s">
        <v>665</v>
      </c>
      <c r="C5" s="124" t="s">
        <v>123</v>
      </c>
      <c r="D5" s="81"/>
      <c r="E5" s="105"/>
      <c r="F5" s="106">
        <v>532.66999999999996</v>
      </c>
      <c r="G5" s="106"/>
      <c r="H5" s="118"/>
    </row>
    <row r="6" spans="1:8" ht="20.100000000000001" customHeight="1">
      <c r="A6" s="153" t="s">
        <v>666</v>
      </c>
      <c r="B6" s="154" t="s">
        <v>667</v>
      </c>
      <c r="C6" s="155" t="s">
        <v>123</v>
      </c>
      <c r="D6" s="122"/>
      <c r="E6" s="156"/>
      <c r="F6" s="106">
        <v>690</v>
      </c>
      <c r="G6" s="106"/>
      <c r="H6" s="118"/>
    </row>
    <row r="7" spans="1:8" ht="21" customHeight="1">
      <c r="A7" s="160" t="s">
        <v>668</v>
      </c>
      <c r="B7" s="161" t="s">
        <v>669</v>
      </c>
      <c r="C7" s="162" t="s">
        <v>123</v>
      </c>
      <c r="D7" s="81"/>
      <c r="E7" s="156"/>
      <c r="F7" s="106">
        <v>575</v>
      </c>
      <c r="G7" s="106"/>
      <c r="H7" s="118"/>
    </row>
    <row r="8" spans="1:8" ht="20.100000000000001" customHeight="1">
      <c r="A8" s="157" t="s">
        <v>670</v>
      </c>
      <c r="B8" s="139" t="s">
        <v>671</v>
      </c>
      <c r="C8" s="158" t="s">
        <v>123</v>
      </c>
      <c r="D8" s="131"/>
      <c r="E8" s="105"/>
      <c r="F8" s="106">
        <v>900</v>
      </c>
      <c r="G8" s="106"/>
      <c r="H8" s="118"/>
    </row>
    <row r="9" spans="1:8" ht="21" customHeight="1">
      <c r="A9" s="58" t="s">
        <v>672</v>
      </c>
      <c r="B9" s="123" t="s">
        <v>673</v>
      </c>
      <c r="C9" s="124" t="s">
        <v>123</v>
      </c>
      <c r="D9" s="142"/>
      <c r="E9" s="105"/>
      <c r="F9" s="106">
        <v>1000</v>
      </c>
      <c r="G9" s="106"/>
      <c r="H9" s="118"/>
    </row>
    <row r="10" spans="1:8" ht="20.100000000000001" customHeight="1">
      <c r="A10" s="55" t="s">
        <v>622</v>
      </c>
      <c r="B10" s="116" t="s">
        <v>623</v>
      </c>
      <c r="C10" s="83" t="s">
        <v>123</v>
      </c>
      <c r="D10" s="82"/>
      <c r="E10" s="119"/>
      <c r="F10" s="106">
        <v>200</v>
      </c>
      <c r="G10" s="106"/>
      <c r="H10" s="118"/>
    </row>
    <row r="11" spans="1:8" ht="20.100000000000001" customHeight="1">
      <c r="A11" s="55" t="s">
        <v>674</v>
      </c>
      <c r="B11" s="116" t="s">
        <v>669</v>
      </c>
      <c r="C11" s="83" t="s">
        <v>123</v>
      </c>
      <c r="D11" s="82"/>
      <c r="E11" s="119"/>
      <c r="F11" s="106">
        <v>650.65</v>
      </c>
      <c r="G11" s="106"/>
      <c r="H11" s="121"/>
    </row>
    <row r="12" spans="1:8" ht="20.100000000000001" customHeight="1">
      <c r="A12" s="55" t="s">
        <v>675</v>
      </c>
      <c r="B12" s="116" t="s">
        <v>676</v>
      </c>
      <c r="C12" s="83" t="s">
        <v>123</v>
      </c>
      <c r="D12" s="82"/>
      <c r="E12" s="119"/>
      <c r="F12" s="106">
        <v>747.66</v>
      </c>
      <c r="G12" s="106"/>
      <c r="H12" s="121"/>
    </row>
    <row r="13" spans="1:8" ht="20.100000000000001" customHeight="1">
      <c r="A13" s="55" t="s">
        <v>677</v>
      </c>
      <c r="B13" s="116" t="s">
        <v>667</v>
      </c>
      <c r="C13" s="83" t="s">
        <v>123</v>
      </c>
      <c r="D13" s="82"/>
      <c r="E13" s="119"/>
      <c r="F13" s="106">
        <v>890</v>
      </c>
      <c r="G13" s="106"/>
      <c r="H13" s="121"/>
    </row>
    <row r="14" spans="1:8" ht="20.100000000000001" customHeight="1">
      <c r="A14" s="55" t="s">
        <v>678</v>
      </c>
      <c r="B14" s="116" t="s">
        <v>679</v>
      </c>
      <c r="C14" s="83" t="s">
        <v>123</v>
      </c>
      <c r="D14" s="82"/>
      <c r="E14" s="119"/>
      <c r="F14" s="106">
        <v>584</v>
      </c>
      <c r="G14" s="106"/>
      <c r="H14" s="121"/>
    </row>
    <row r="15" spans="1:8" ht="20.100000000000001" customHeight="1">
      <c r="A15" s="55" t="s">
        <v>680</v>
      </c>
      <c r="B15" s="116" t="s">
        <v>667</v>
      </c>
      <c r="C15" s="83" t="s">
        <v>123</v>
      </c>
      <c r="D15" s="82"/>
      <c r="E15" s="119"/>
      <c r="F15" s="106">
        <v>720</v>
      </c>
      <c r="G15" s="106"/>
      <c r="H15" s="121"/>
    </row>
    <row r="16" spans="1:8" ht="20.100000000000001" customHeight="1">
      <c r="A16" s="55" t="s">
        <v>681</v>
      </c>
      <c r="B16" s="116" t="s">
        <v>682</v>
      </c>
      <c r="C16" s="83" t="s">
        <v>123</v>
      </c>
      <c r="D16" s="82"/>
      <c r="E16" s="119"/>
      <c r="F16" s="106">
        <v>718</v>
      </c>
      <c r="G16" s="106"/>
      <c r="H16" s="121"/>
    </row>
    <row r="17" spans="1:8" ht="20.100000000000001" customHeight="1">
      <c r="A17" s="55" t="s">
        <v>683</v>
      </c>
      <c r="B17" s="116" t="s">
        <v>682</v>
      </c>
      <c r="C17" s="83" t="s">
        <v>123</v>
      </c>
      <c r="D17" s="82"/>
      <c r="E17" s="119"/>
      <c r="F17" s="106">
        <v>609.57000000000005</v>
      </c>
      <c r="G17" s="106"/>
      <c r="H17" s="121"/>
    </row>
    <row r="18" spans="1:8" ht="20.100000000000001" customHeight="1">
      <c r="A18" s="55" t="s">
        <v>684</v>
      </c>
      <c r="B18" s="116" t="s">
        <v>682</v>
      </c>
      <c r="C18" s="83" t="s">
        <v>123</v>
      </c>
      <c r="D18" s="82"/>
      <c r="E18" s="119"/>
      <c r="F18" s="106">
        <v>960</v>
      </c>
      <c r="G18" s="106"/>
      <c r="H18" s="121"/>
    </row>
    <row r="19" spans="1:8" ht="20.100000000000001" customHeight="1">
      <c r="A19" s="55" t="s">
        <v>685</v>
      </c>
      <c r="B19" s="116" t="s">
        <v>682</v>
      </c>
      <c r="C19" s="83" t="s">
        <v>123</v>
      </c>
      <c r="D19" s="82"/>
      <c r="E19" s="119"/>
      <c r="F19" s="106">
        <v>622</v>
      </c>
      <c r="G19" s="106"/>
      <c r="H19" s="121"/>
    </row>
    <row r="20" spans="1:8" ht="20.100000000000001" customHeight="1">
      <c r="A20" s="55" t="s">
        <v>686</v>
      </c>
      <c r="B20" s="116" t="s">
        <v>682</v>
      </c>
      <c r="C20" s="83" t="s">
        <v>123</v>
      </c>
      <c r="D20" s="82"/>
      <c r="E20" s="119"/>
      <c r="F20" s="106">
        <v>685</v>
      </c>
      <c r="G20" s="106"/>
      <c r="H20" s="121"/>
    </row>
    <row r="21" spans="1:8" ht="20.100000000000001" customHeight="1">
      <c r="A21" s="55" t="s">
        <v>687</v>
      </c>
      <c r="B21" s="116" t="s">
        <v>673</v>
      </c>
      <c r="C21" s="83" t="s">
        <v>123</v>
      </c>
      <c r="D21" s="82"/>
      <c r="E21" s="119"/>
      <c r="F21" s="106">
        <v>2000</v>
      </c>
      <c r="G21" s="106"/>
      <c r="H21" s="121"/>
    </row>
    <row r="22" spans="1:8" ht="20.100000000000001" customHeight="1">
      <c r="A22" s="55" t="s">
        <v>688</v>
      </c>
      <c r="B22" s="116" t="s">
        <v>689</v>
      </c>
      <c r="C22" s="83" t="s">
        <v>123</v>
      </c>
      <c r="D22" s="82"/>
      <c r="E22" s="119"/>
      <c r="F22" s="106">
        <v>1200</v>
      </c>
      <c r="G22" s="106"/>
      <c r="H22" s="121"/>
    </row>
    <row r="23" spans="1:8" ht="20.100000000000001" customHeight="1">
      <c r="A23" s="55" t="s">
        <v>690</v>
      </c>
      <c r="B23" s="116" t="s">
        <v>691</v>
      </c>
      <c r="C23" s="83" t="s">
        <v>123</v>
      </c>
      <c r="D23" s="82"/>
      <c r="E23" s="119"/>
      <c r="F23" s="106">
        <v>1000</v>
      </c>
      <c r="G23" s="106"/>
      <c r="H23" s="121"/>
    </row>
    <row r="24" spans="1:8" ht="20.100000000000001" customHeight="1">
      <c r="A24" s="55" t="s">
        <v>692</v>
      </c>
      <c r="B24" s="116" t="s">
        <v>693</v>
      </c>
      <c r="C24" s="83" t="s">
        <v>123</v>
      </c>
      <c r="D24" s="82"/>
      <c r="E24" s="119"/>
      <c r="F24" s="106">
        <v>480</v>
      </c>
      <c r="G24" s="106"/>
      <c r="H24" s="121"/>
    </row>
    <row r="25" spans="1:8" ht="20.100000000000001" customHeight="1">
      <c r="A25" s="55" t="s">
        <v>694</v>
      </c>
      <c r="B25" s="116" t="s">
        <v>695</v>
      </c>
      <c r="C25" s="83" t="s">
        <v>123</v>
      </c>
      <c r="D25" s="82"/>
      <c r="E25" s="119"/>
      <c r="F25" s="106">
        <v>2500</v>
      </c>
      <c r="G25" s="106"/>
      <c r="H25" s="121"/>
    </row>
    <row r="26" spans="1:8" ht="20.100000000000001" customHeight="1">
      <c r="A26" s="55" t="s">
        <v>696</v>
      </c>
      <c r="B26" s="116" t="s">
        <v>697</v>
      </c>
      <c r="C26" s="83" t="s">
        <v>123</v>
      </c>
      <c r="D26" s="82"/>
      <c r="E26" s="119"/>
      <c r="F26" s="106">
        <v>480.42</v>
      </c>
      <c r="G26" s="106"/>
      <c r="H26" s="121"/>
    </row>
    <row r="27" spans="1:8" ht="20.100000000000001" customHeight="1">
      <c r="A27" s="55" t="s">
        <v>698</v>
      </c>
      <c r="B27" s="116" t="s">
        <v>667</v>
      </c>
      <c r="C27" s="83" t="s">
        <v>123</v>
      </c>
      <c r="D27" s="82"/>
      <c r="E27" s="119"/>
      <c r="F27" s="106">
        <v>2500</v>
      </c>
      <c r="G27" s="106"/>
      <c r="H27" s="121"/>
    </row>
    <row r="28" spans="1:8" ht="20.100000000000001" customHeight="1">
      <c r="A28" s="55" t="s">
        <v>699</v>
      </c>
      <c r="B28" s="116" t="s">
        <v>667</v>
      </c>
      <c r="C28" s="83" t="s">
        <v>123</v>
      </c>
      <c r="D28" s="82"/>
      <c r="E28" s="119"/>
      <c r="F28" s="106">
        <v>950</v>
      </c>
      <c r="G28" s="106"/>
      <c r="H28" s="121"/>
    </row>
    <row r="29" spans="1:8" ht="20.100000000000001" customHeight="1">
      <c r="A29" s="55"/>
      <c r="B29" s="116"/>
      <c r="C29" s="83"/>
      <c r="D29" s="82"/>
      <c r="E29" s="119"/>
      <c r="F29" s="106"/>
      <c r="G29" s="106"/>
      <c r="H29" s="121"/>
    </row>
    <row r="30" spans="1:8" ht="20.100000000000001" customHeight="1">
      <c r="A30" s="55"/>
      <c r="B30" s="116"/>
      <c r="C30" s="83"/>
      <c r="D30" s="82"/>
      <c r="E30" s="119"/>
      <c r="F30" s="106"/>
      <c r="G30" s="106"/>
      <c r="H30" s="121"/>
    </row>
    <row r="31" spans="1:8" ht="20.100000000000001" customHeight="1">
      <c r="A31" s="218" t="s">
        <v>145</v>
      </c>
      <c r="B31" s="219"/>
      <c r="C31" s="219"/>
      <c r="D31" s="107">
        <f>SUM(D5:D30)</f>
        <v>0</v>
      </c>
      <c r="E31" s="108">
        <f>SUM(E5:E30)</f>
        <v>0</v>
      </c>
      <c r="F31" s="108">
        <f>SUM(F5:F30)</f>
        <v>22194.969999999998</v>
      </c>
      <c r="G31" s="109">
        <f>SUM(G5:G30)</f>
        <v>0</v>
      </c>
      <c r="H31" s="110"/>
    </row>
    <row r="32" spans="1:8" ht="20.100000000000001" customHeight="1">
      <c r="A32" s="216" t="s">
        <v>146</v>
      </c>
      <c r="B32" s="217"/>
      <c r="C32" s="217"/>
      <c r="D32" s="213">
        <f>SUM(D31,E31,F31,G31)</f>
        <v>22194.969999999998</v>
      </c>
      <c r="E32" s="214"/>
      <c r="F32" s="214"/>
      <c r="G32" s="214"/>
      <c r="H32" s="112" t="s">
        <v>147</v>
      </c>
    </row>
    <row r="33" spans="1:8" ht="21.75" customHeight="1">
      <c r="A33" s="198" t="s">
        <v>148</v>
      </c>
      <c r="B33" s="199"/>
      <c r="C33" s="200"/>
      <c r="D33" s="201">
        <f>D3-D32</f>
        <v>1809.7900000000009</v>
      </c>
      <c r="E33" s="202"/>
      <c r="F33" s="202"/>
      <c r="G33" s="202"/>
      <c r="H33" s="111"/>
    </row>
    <row r="34" spans="1:8" ht="20.100000000000001" customHeight="1">
      <c r="A34" s="99"/>
      <c r="B34" s="78"/>
      <c r="C34" s="99"/>
      <c r="D34" s="99"/>
      <c r="E34" s="99"/>
    </row>
    <row r="35" spans="1:8" ht="20.100000000000001" customHeight="1">
      <c r="A35" s="99"/>
      <c r="B35" s="78"/>
      <c r="C35" s="99"/>
      <c r="D35" s="99"/>
      <c r="E35" s="99"/>
    </row>
  </sheetData>
  <sheetProtection selectLockedCells="1" selectUnlockedCells="1"/>
  <customSheetViews>
    <customSheetView guid="{9136D788-8883-4E51-8DA8-5BFE4753DE97}">
      <selection activeCell="E1" sqref="E1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14">
    <mergeCell ref="B1:G1"/>
    <mergeCell ref="H1:H2"/>
    <mergeCell ref="B2:C2"/>
    <mergeCell ref="D2:G2"/>
    <mergeCell ref="A3:A4"/>
    <mergeCell ref="B3:B4"/>
    <mergeCell ref="C3:C4"/>
    <mergeCell ref="D3:G3"/>
    <mergeCell ref="H3:H4"/>
    <mergeCell ref="A31:C31"/>
    <mergeCell ref="A32:C32"/>
    <mergeCell ref="D32:G32"/>
    <mergeCell ref="A33:C33"/>
    <mergeCell ref="D33:G33"/>
  </mergeCells>
  <hyperlinks>
    <hyperlink ref="H1" location="Indice!A1" display="Índice" xr:uid="{56B238E0-FF21-4511-A9A7-559F9BA31EC6}"/>
    <hyperlink ref="H1:H2" location="Indice!A1" display="ÍNDICE" xr:uid="{3863C581-11D0-46A1-9FFA-12B8B38C72B6}"/>
  </hyperlinks>
  <pageMargins left="0.78740157480314965" right="0.78740157480314965" top="0.98425196850393704" bottom="0.98425196850393704" header="0.51181102362204722" footer="0.51181102362204722"/>
  <pageSetup paperSize="9" firstPageNumber="0" orientation="landscape" horizontalDpi="300" verticalDpi="300" r:id="rId2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Plan29">
    <tabColor indexed="9"/>
  </sheetPr>
  <dimension ref="A1:H56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44</v>
      </c>
      <c r="B1" s="224" t="s">
        <v>700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63937.5</v>
      </c>
      <c r="E3" s="209"/>
      <c r="F3" s="209"/>
      <c r="G3" s="210"/>
      <c r="H3" s="211" t="s">
        <v>116</v>
      </c>
    </row>
    <row r="4" spans="1:8" ht="33" customHeight="1">
      <c r="A4" s="230"/>
      <c r="B4" s="232"/>
      <c r="C4" s="232"/>
      <c r="D4" s="128" t="s">
        <v>117</v>
      </c>
      <c r="E4" s="129" t="s">
        <v>118</v>
      </c>
      <c r="F4" s="130" t="s">
        <v>119</v>
      </c>
      <c r="G4" s="130" t="s">
        <v>120</v>
      </c>
      <c r="H4" s="233"/>
    </row>
    <row r="5" spans="1:8" ht="20.100000000000001" customHeight="1">
      <c r="A5" s="140" t="s">
        <v>701</v>
      </c>
      <c r="B5" s="137" t="s">
        <v>702</v>
      </c>
      <c r="C5" s="140" t="s">
        <v>123</v>
      </c>
      <c r="D5" s="137"/>
      <c r="E5" s="137"/>
      <c r="F5" s="148">
        <v>2900</v>
      </c>
      <c r="G5" s="138"/>
      <c r="H5" s="127"/>
    </row>
    <row r="6" spans="1:8" ht="20.100000000000001" customHeight="1">
      <c r="A6" s="140" t="s">
        <v>703</v>
      </c>
      <c r="B6" s="137" t="s">
        <v>704</v>
      </c>
      <c r="C6" s="140" t="s">
        <v>123</v>
      </c>
      <c r="D6" s="137"/>
      <c r="E6" s="137"/>
      <c r="F6" s="148">
        <v>3000</v>
      </c>
      <c r="G6" s="138"/>
      <c r="H6" s="127"/>
    </row>
    <row r="7" spans="1:8" ht="20.100000000000001" customHeight="1">
      <c r="A7" s="140" t="s">
        <v>705</v>
      </c>
      <c r="B7" s="137" t="s">
        <v>704</v>
      </c>
      <c r="C7" s="140" t="s">
        <v>123</v>
      </c>
      <c r="D7" s="137"/>
      <c r="E7" s="137"/>
      <c r="F7" s="148">
        <v>1181</v>
      </c>
      <c r="G7" s="138"/>
      <c r="H7" s="127"/>
    </row>
    <row r="8" spans="1:8" ht="20.100000000000001" customHeight="1">
      <c r="A8" s="140" t="s">
        <v>706</v>
      </c>
      <c r="B8" s="137" t="s">
        <v>707</v>
      </c>
      <c r="C8" s="140" t="s">
        <v>123</v>
      </c>
      <c r="D8" s="137"/>
      <c r="E8" s="137"/>
      <c r="F8" s="148">
        <v>1181</v>
      </c>
      <c r="G8" s="138"/>
      <c r="H8" s="127"/>
    </row>
    <row r="9" spans="1:8" ht="20.100000000000001" customHeight="1">
      <c r="A9" s="140" t="s">
        <v>708</v>
      </c>
      <c r="B9" s="137" t="s">
        <v>709</v>
      </c>
      <c r="C9" s="140" t="s">
        <v>123</v>
      </c>
      <c r="D9" s="137"/>
      <c r="E9" s="137"/>
      <c r="F9" s="148">
        <v>1181</v>
      </c>
      <c r="G9" s="138"/>
      <c r="H9" s="127"/>
    </row>
    <row r="10" spans="1:8" ht="20.100000000000001" customHeight="1">
      <c r="A10" s="140" t="s">
        <v>710</v>
      </c>
      <c r="B10" s="137" t="s">
        <v>702</v>
      </c>
      <c r="C10" s="140" t="s">
        <v>123</v>
      </c>
      <c r="D10" s="137"/>
      <c r="E10" s="137"/>
      <c r="F10" s="149">
        <v>980</v>
      </c>
      <c r="G10" s="138"/>
      <c r="H10" s="127"/>
    </row>
    <row r="11" spans="1:8" ht="20.100000000000001" customHeight="1">
      <c r="A11" s="140" t="s">
        <v>711</v>
      </c>
      <c r="B11" s="137" t="s">
        <v>712</v>
      </c>
      <c r="C11" s="140" t="s">
        <v>123</v>
      </c>
      <c r="D11" s="137"/>
      <c r="E11" s="137"/>
      <c r="F11" s="148">
        <v>1181</v>
      </c>
      <c r="G11" s="138"/>
      <c r="H11" s="127"/>
    </row>
    <row r="12" spans="1:8" ht="20.100000000000001" customHeight="1">
      <c r="A12" s="140" t="s">
        <v>713</v>
      </c>
      <c r="B12" s="137" t="s">
        <v>714</v>
      </c>
      <c r="C12" s="140" t="s">
        <v>123</v>
      </c>
      <c r="D12" s="137"/>
      <c r="E12" s="137"/>
      <c r="F12" s="148">
        <v>1181</v>
      </c>
      <c r="G12" s="138"/>
      <c r="H12" s="127"/>
    </row>
    <row r="13" spans="1:8" ht="20.100000000000001" customHeight="1">
      <c r="A13" s="140" t="s">
        <v>715</v>
      </c>
      <c r="B13" s="137" t="s">
        <v>716</v>
      </c>
      <c r="C13" s="140" t="s">
        <v>123</v>
      </c>
      <c r="D13" s="137"/>
      <c r="E13" s="137"/>
      <c r="F13" s="148">
        <v>1181</v>
      </c>
      <c r="G13" s="138"/>
      <c r="H13" s="127"/>
    </row>
    <row r="14" spans="1:8" ht="20.100000000000001" customHeight="1">
      <c r="A14" s="140" t="s">
        <v>717</v>
      </c>
      <c r="B14" s="137" t="s">
        <v>718</v>
      </c>
      <c r="C14" s="140" t="s">
        <v>123</v>
      </c>
      <c r="D14" s="137"/>
      <c r="E14" s="137"/>
      <c r="F14" s="142">
        <v>1181</v>
      </c>
      <c r="G14" s="138"/>
      <c r="H14" s="127"/>
    </row>
    <row r="15" spans="1:8" ht="20.100000000000001" customHeight="1">
      <c r="A15" s="140" t="s">
        <v>719</v>
      </c>
      <c r="B15" s="137" t="s">
        <v>720</v>
      </c>
      <c r="C15" s="140" t="s">
        <v>123</v>
      </c>
      <c r="D15" s="137"/>
      <c r="E15" s="137"/>
      <c r="F15" s="142">
        <v>980</v>
      </c>
      <c r="G15" s="138"/>
      <c r="H15" s="127"/>
    </row>
    <row r="16" spans="1:8" ht="20.100000000000001" customHeight="1">
      <c r="A16" s="140" t="s">
        <v>721</v>
      </c>
      <c r="B16" s="137" t="s">
        <v>722</v>
      </c>
      <c r="C16" s="140" t="s">
        <v>123</v>
      </c>
      <c r="D16" s="137"/>
      <c r="E16" s="137"/>
      <c r="F16" s="142">
        <v>1181</v>
      </c>
      <c r="G16" s="138"/>
      <c r="H16" s="127"/>
    </row>
    <row r="17" spans="1:8" ht="20.100000000000001" customHeight="1">
      <c r="A17" s="140" t="s">
        <v>723</v>
      </c>
      <c r="B17" s="137" t="s">
        <v>724</v>
      </c>
      <c r="C17" s="140" t="s">
        <v>123</v>
      </c>
      <c r="D17" s="137"/>
      <c r="E17" s="137"/>
      <c r="F17" s="142">
        <v>1181</v>
      </c>
      <c r="G17" s="138"/>
      <c r="H17" s="127"/>
    </row>
    <row r="18" spans="1:8" ht="20.100000000000001" customHeight="1">
      <c r="A18" s="126" t="s">
        <v>725</v>
      </c>
      <c r="B18" s="127" t="s">
        <v>704</v>
      </c>
      <c r="C18" s="126" t="s">
        <v>123</v>
      </c>
      <c r="D18" s="127"/>
      <c r="E18" s="127"/>
      <c r="F18" s="150">
        <v>928</v>
      </c>
      <c r="G18" s="136"/>
      <c r="H18" s="127"/>
    </row>
    <row r="19" spans="1:8" ht="20.100000000000001" customHeight="1">
      <c r="A19" s="126" t="s">
        <v>726</v>
      </c>
      <c r="B19" s="127" t="s">
        <v>716</v>
      </c>
      <c r="C19" s="126" t="s">
        <v>123</v>
      </c>
      <c r="D19" s="127"/>
      <c r="E19" s="127"/>
      <c r="F19" s="150">
        <v>928</v>
      </c>
      <c r="G19" s="136"/>
      <c r="H19" s="127"/>
    </row>
    <row r="20" spans="1:8" ht="20.100000000000001" customHeight="1">
      <c r="A20" s="57" t="s">
        <v>727</v>
      </c>
      <c r="B20" s="117" t="s">
        <v>712</v>
      </c>
      <c r="C20" s="62" t="s">
        <v>123</v>
      </c>
      <c r="D20" s="131"/>
      <c r="E20" s="132"/>
      <c r="F20" s="151">
        <v>928</v>
      </c>
      <c r="G20" s="133"/>
      <c r="H20" s="139"/>
    </row>
    <row r="21" spans="1:8" ht="21" customHeight="1">
      <c r="A21" s="53" t="s">
        <v>728</v>
      </c>
      <c r="B21" s="115" t="s">
        <v>724</v>
      </c>
      <c r="C21" s="60" t="s">
        <v>123</v>
      </c>
      <c r="D21" s="81"/>
      <c r="E21" s="105"/>
      <c r="F21" s="152">
        <v>928</v>
      </c>
      <c r="G21" s="106"/>
      <c r="H21" s="118"/>
    </row>
    <row r="22" spans="1:8" ht="20.100000000000001" customHeight="1">
      <c r="A22" s="55" t="s">
        <v>729</v>
      </c>
      <c r="B22" s="116" t="s">
        <v>730</v>
      </c>
      <c r="C22" s="83" t="s">
        <v>123</v>
      </c>
      <c r="D22" s="82"/>
      <c r="E22" s="119">
        <v>664.95</v>
      </c>
      <c r="F22" s="106"/>
      <c r="G22" s="106"/>
      <c r="H22" s="118"/>
    </row>
    <row r="23" spans="1:8" ht="20.100000000000001" customHeight="1">
      <c r="A23" s="55" t="s">
        <v>731</v>
      </c>
      <c r="B23" s="116" t="s">
        <v>714</v>
      </c>
      <c r="C23" s="83" t="s">
        <v>123</v>
      </c>
      <c r="D23" s="82"/>
      <c r="E23" s="119"/>
      <c r="F23" s="106">
        <v>928</v>
      </c>
      <c r="G23" s="106"/>
      <c r="H23" s="118"/>
    </row>
    <row r="24" spans="1:8" ht="20.100000000000001" customHeight="1">
      <c r="A24" s="55" t="s">
        <v>732</v>
      </c>
      <c r="B24" s="116" t="s">
        <v>707</v>
      </c>
      <c r="C24" s="83" t="s">
        <v>123</v>
      </c>
      <c r="D24" s="82"/>
      <c r="E24" s="119"/>
      <c r="F24" s="106">
        <v>928</v>
      </c>
      <c r="G24" s="106"/>
      <c r="H24" s="118"/>
    </row>
    <row r="25" spans="1:8" ht="20.100000000000001" customHeight="1">
      <c r="A25" s="55" t="s">
        <v>733</v>
      </c>
      <c r="B25" s="116" t="s">
        <v>707</v>
      </c>
      <c r="C25" s="83" t="s">
        <v>123</v>
      </c>
      <c r="D25" s="82"/>
      <c r="E25" s="119"/>
      <c r="F25" s="106">
        <v>928</v>
      </c>
      <c r="G25" s="106"/>
      <c r="H25" s="118"/>
    </row>
    <row r="26" spans="1:8" ht="20.100000000000001" customHeight="1">
      <c r="A26" s="55" t="s">
        <v>734</v>
      </c>
      <c r="B26" s="116" t="s">
        <v>704</v>
      </c>
      <c r="C26" s="83" t="s">
        <v>123</v>
      </c>
      <c r="D26" s="82"/>
      <c r="E26" s="119"/>
      <c r="F26" s="106">
        <v>2000</v>
      </c>
      <c r="G26" s="106"/>
      <c r="H26" s="118"/>
    </row>
    <row r="27" spans="1:8" ht="20.100000000000001" customHeight="1">
      <c r="A27" s="55" t="s">
        <v>735</v>
      </c>
      <c r="B27" s="116" t="s">
        <v>702</v>
      </c>
      <c r="C27" s="83" t="s">
        <v>123</v>
      </c>
      <c r="D27" s="82"/>
      <c r="E27" s="119"/>
      <c r="F27" s="106">
        <v>2000</v>
      </c>
      <c r="G27" s="106"/>
      <c r="H27" s="118"/>
    </row>
    <row r="28" spans="1:8" ht="20.100000000000001" customHeight="1">
      <c r="A28" s="55" t="s">
        <v>736</v>
      </c>
      <c r="B28" s="116" t="s">
        <v>714</v>
      </c>
      <c r="C28" s="83" t="s">
        <v>123</v>
      </c>
      <c r="D28" s="82"/>
      <c r="E28" s="119"/>
      <c r="F28" s="106">
        <v>2000</v>
      </c>
      <c r="G28" s="106"/>
      <c r="H28" s="118"/>
    </row>
    <row r="29" spans="1:8" ht="20.100000000000001" customHeight="1">
      <c r="A29" s="55" t="s">
        <v>737</v>
      </c>
      <c r="B29" s="116" t="s">
        <v>716</v>
      </c>
      <c r="C29" s="83" t="s">
        <v>123</v>
      </c>
      <c r="D29" s="82"/>
      <c r="E29" s="119"/>
      <c r="F29" s="106">
        <v>2000</v>
      </c>
      <c r="G29" s="106"/>
      <c r="H29" s="118"/>
    </row>
    <row r="30" spans="1:8" ht="20.100000000000001" customHeight="1">
      <c r="A30" s="55" t="s">
        <v>738</v>
      </c>
      <c r="B30" s="116" t="s">
        <v>739</v>
      </c>
      <c r="C30" s="83" t="s">
        <v>123</v>
      </c>
      <c r="D30" s="82"/>
      <c r="E30" s="119"/>
      <c r="F30" s="106">
        <v>2000</v>
      </c>
      <c r="G30" s="106"/>
      <c r="H30" s="118"/>
    </row>
    <row r="31" spans="1:8" ht="20.100000000000001" customHeight="1">
      <c r="A31" s="55" t="s">
        <v>740</v>
      </c>
      <c r="B31" s="116" t="s">
        <v>718</v>
      </c>
      <c r="C31" s="83" t="s">
        <v>123</v>
      </c>
      <c r="D31" s="82"/>
      <c r="E31" s="119"/>
      <c r="F31" s="106">
        <v>2000</v>
      </c>
      <c r="G31" s="106"/>
      <c r="H31" s="118"/>
    </row>
    <row r="32" spans="1:8" ht="20.100000000000001" customHeight="1">
      <c r="A32" s="55" t="s">
        <v>741</v>
      </c>
      <c r="B32" s="116" t="s">
        <v>722</v>
      </c>
      <c r="C32" s="83" t="s">
        <v>123</v>
      </c>
      <c r="D32" s="82"/>
      <c r="E32" s="119"/>
      <c r="F32" s="106">
        <v>2000</v>
      </c>
      <c r="G32" s="106"/>
      <c r="H32" s="118"/>
    </row>
    <row r="33" spans="1:8" ht="20.100000000000001" customHeight="1">
      <c r="A33" s="55" t="s">
        <v>742</v>
      </c>
      <c r="B33" s="116" t="s">
        <v>702</v>
      </c>
      <c r="C33" s="83" t="s">
        <v>123</v>
      </c>
      <c r="D33" s="82"/>
      <c r="E33" s="119"/>
      <c r="F33" s="106">
        <v>1464</v>
      </c>
      <c r="G33" s="106"/>
      <c r="H33" s="118"/>
    </row>
    <row r="34" spans="1:8" ht="20.100000000000001" customHeight="1">
      <c r="A34" s="55" t="s">
        <v>743</v>
      </c>
      <c r="B34" s="116" t="s">
        <v>702</v>
      </c>
      <c r="C34" s="83" t="s">
        <v>123</v>
      </c>
      <c r="D34" s="82"/>
      <c r="E34" s="119"/>
      <c r="F34" s="106">
        <v>1464</v>
      </c>
      <c r="G34" s="106"/>
      <c r="H34" s="118"/>
    </row>
    <row r="35" spans="1:8" ht="20.100000000000001" customHeight="1">
      <c r="A35" s="55" t="s">
        <v>744</v>
      </c>
      <c r="B35" s="116" t="s">
        <v>702</v>
      </c>
      <c r="C35" s="83" t="s">
        <v>123</v>
      </c>
      <c r="D35" s="82"/>
      <c r="E35" s="119"/>
      <c r="F35" s="106">
        <v>1464</v>
      </c>
      <c r="G35" s="106"/>
      <c r="H35" s="118"/>
    </row>
    <row r="36" spans="1:8" ht="20.100000000000001" customHeight="1">
      <c r="A36" s="55" t="s">
        <v>745</v>
      </c>
      <c r="B36" s="116" t="s">
        <v>702</v>
      </c>
      <c r="C36" s="83" t="s">
        <v>123</v>
      </c>
      <c r="D36" s="82"/>
      <c r="E36" s="119"/>
      <c r="F36" s="106">
        <v>928</v>
      </c>
      <c r="G36" s="106"/>
      <c r="H36" s="118"/>
    </row>
    <row r="37" spans="1:8" ht="20.100000000000001" customHeight="1">
      <c r="A37" s="55" t="s">
        <v>746</v>
      </c>
      <c r="B37" s="116" t="s">
        <v>707</v>
      </c>
      <c r="C37" s="83" t="s">
        <v>123</v>
      </c>
      <c r="D37" s="82"/>
      <c r="E37" s="119"/>
      <c r="F37" s="106">
        <v>2000</v>
      </c>
      <c r="G37" s="106"/>
      <c r="H37" s="118"/>
    </row>
    <row r="38" spans="1:8" ht="20.100000000000001" customHeight="1">
      <c r="A38" s="55" t="s">
        <v>747</v>
      </c>
      <c r="B38" s="116" t="s">
        <v>748</v>
      </c>
      <c r="C38" s="83" t="s">
        <v>123</v>
      </c>
      <c r="D38" s="82"/>
      <c r="E38" s="119"/>
      <c r="F38" s="106">
        <v>2000</v>
      </c>
      <c r="G38" s="106"/>
      <c r="H38" s="118"/>
    </row>
    <row r="39" spans="1:8" ht="20.100000000000001" customHeight="1">
      <c r="A39" s="55" t="s">
        <v>749</v>
      </c>
      <c r="B39" s="116" t="s">
        <v>712</v>
      </c>
      <c r="C39" s="83" t="s">
        <v>123</v>
      </c>
      <c r="D39" s="82"/>
      <c r="E39" s="119"/>
      <c r="F39" s="106">
        <v>2000</v>
      </c>
      <c r="G39" s="106"/>
      <c r="H39" s="118"/>
    </row>
    <row r="40" spans="1:8" ht="20.100000000000001" customHeight="1">
      <c r="A40" s="55" t="s">
        <v>750</v>
      </c>
      <c r="B40" s="116" t="s">
        <v>714</v>
      </c>
      <c r="C40" s="83" t="s">
        <v>123</v>
      </c>
      <c r="D40" s="82"/>
      <c r="E40" s="119"/>
      <c r="F40" s="106">
        <v>928</v>
      </c>
      <c r="G40" s="106"/>
      <c r="H40" s="118"/>
    </row>
    <row r="41" spans="1:8" ht="20.100000000000001" customHeight="1">
      <c r="A41" s="55" t="s">
        <v>751</v>
      </c>
      <c r="B41" s="116" t="s">
        <v>752</v>
      </c>
      <c r="C41" s="83" t="s">
        <v>123</v>
      </c>
      <c r="D41" s="82"/>
      <c r="E41" s="119"/>
      <c r="F41" s="106">
        <v>2000</v>
      </c>
      <c r="G41" s="106"/>
      <c r="H41" s="118"/>
    </row>
    <row r="42" spans="1:8" ht="20.100000000000001" customHeight="1">
      <c r="A42" s="55" t="s">
        <v>753</v>
      </c>
      <c r="B42" s="116" t="s">
        <v>709</v>
      </c>
      <c r="C42" s="83" t="s">
        <v>123</v>
      </c>
      <c r="D42" s="82"/>
      <c r="E42" s="119"/>
      <c r="F42" s="106">
        <v>2000</v>
      </c>
      <c r="G42" s="106"/>
      <c r="H42" s="121"/>
    </row>
    <row r="43" spans="1:8" ht="20.100000000000001" customHeight="1">
      <c r="A43" s="55" t="s">
        <v>754</v>
      </c>
      <c r="B43" s="116" t="s">
        <v>755</v>
      </c>
      <c r="C43" s="83" t="s">
        <v>123</v>
      </c>
      <c r="D43" s="82"/>
      <c r="E43" s="119"/>
      <c r="F43" s="106">
        <v>2000</v>
      </c>
      <c r="G43" s="106"/>
      <c r="H43" s="121"/>
    </row>
    <row r="44" spans="1:8" ht="20.100000000000001" customHeight="1">
      <c r="A44" s="55" t="s">
        <v>756</v>
      </c>
      <c r="B44" s="116" t="s">
        <v>757</v>
      </c>
      <c r="C44" s="83" t="s">
        <v>123</v>
      </c>
      <c r="D44" s="82"/>
      <c r="E44" s="119"/>
      <c r="F44" s="106">
        <v>2000</v>
      </c>
      <c r="G44" s="106"/>
      <c r="H44" s="121"/>
    </row>
    <row r="45" spans="1:8" ht="20.100000000000001" customHeight="1">
      <c r="A45" s="55" t="s">
        <v>758</v>
      </c>
      <c r="B45" s="116" t="s">
        <v>716</v>
      </c>
      <c r="C45" s="83" t="s">
        <v>123</v>
      </c>
      <c r="D45" s="82"/>
      <c r="E45" s="119"/>
      <c r="F45" s="106">
        <v>1000</v>
      </c>
      <c r="G45" s="106"/>
      <c r="H45" s="121"/>
    </row>
    <row r="46" spans="1:8" ht="20.100000000000001" customHeight="1">
      <c r="A46" s="55" t="s">
        <v>759</v>
      </c>
      <c r="B46" s="116" t="s">
        <v>760</v>
      </c>
      <c r="C46" s="83" t="s">
        <v>123</v>
      </c>
      <c r="D46" s="82"/>
      <c r="E46" s="119"/>
      <c r="F46" s="106">
        <v>1464</v>
      </c>
      <c r="G46" s="106"/>
      <c r="H46" s="121"/>
    </row>
    <row r="47" spans="1:8" ht="20.100000000000001" customHeight="1">
      <c r="A47" s="55" t="s">
        <v>761</v>
      </c>
      <c r="B47" s="116" t="s">
        <v>762</v>
      </c>
      <c r="C47" s="83" t="s">
        <v>123</v>
      </c>
      <c r="D47" s="82"/>
      <c r="E47" s="119"/>
      <c r="F47" s="106">
        <v>450</v>
      </c>
      <c r="G47" s="106"/>
      <c r="H47" s="121"/>
    </row>
    <row r="48" spans="1:8" ht="20.100000000000001" customHeight="1">
      <c r="A48" s="55" t="s">
        <v>763</v>
      </c>
      <c r="B48" s="116" t="s">
        <v>720</v>
      </c>
      <c r="C48" s="83" t="s">
        <v>123</v>
      </c>
      <c r="D48" s="82"/>
      <c r="E48" s="119"/>
      <c r="F48" s="106">
        <v>400</v>
      </c>
      <c r="G48" s="106"/>
      <c r="H48" s="121"/>
    </row>
    <row r="49" spans="1:8" ht="20.100000000000001" customHeight="1">
      <c r="A49" s="55" t="s">
        <v>764</v>
      </c>
      <c r="B49" s="116" t="s">
        <v>722</v>
      </c>
      <c r="C49" s="83" t="s">
        <v>123</v>
      </c>
      <c r="D49" s="82"/>
      <c r="E49" s="119"/>
      <c r="F49" s="106">
        <v>395</v>
      </c>
      <c r="G49" s="106"/>
      <c r="H49" s="121"/>
    </row>
    <row r="50" spans="1:8" ht="20.100000000000001" customHeight="1">
      <c r="A50" s="55"/>
      <c r="B50" s="116"/>
      <c r="C50" s="83"/>
      <c r="D50" s="82"/>
      <c r="E50" s="119"/>
      <c r="F50" s="106"/>
      <c r="G50" s="106"/>
      <c r="H50" s="121"/>
    </row>
    <row r="51" spans="1:8" ht="20.100000000000001" customHeight="1">
      <c r="A51" s="55"/>
      <c r="B51" s="116"/>
      <c r="C51" s="83"/>
      <c r="D51" s="82"/>
      <c r="E51" s="119"/>
      <c r="F51" s="106"/>
      <c r="G51" s="106"/>
      <c r="H51" s="121"/>
    </row>
    <row r="52" spans="1:8" ht="20.100000000000001" customHeight="1">
      <c r="A52" s="218" t="s">
        <v>145</v>
      </c>
      <c r="B52" s="219"/>
      <c r="C52" s="219"/>
      <c r="D52" s="107">
        <f>SUM(D20:D51)</f>
        <v>0</v>
      </c>
      <c r="E52" s="108">
        <f>SUM(E20:E51)</f>
        <v>664.95</v>
      </c>
      <c r="F52" s="108">
        <f>SUM(F5:F51)</f>
        <v>62942</v>
      </c>
      <c r="G52" s="109">
        <f>SUM(G20:G51)</f>
        <v>0</v>
      </c>
      <c r="H52" s="110"/>
    </row>
    <row r="53" spans="1:8" ht="20.100000000000001" customHeight="1">
      <c r="A53" s="216" t="s">
        <v>146</v>
      </c>
      <c r="B53" s="217"/>
      <c r="C53" s="217"/>
      <c r="D53" s="213">
        <f>SUM(D52,E52,F52,G52)</f>
        <v>63606.95</v>
      </c>
      <c r="E53" s="214"/>
      <c r="F53" s="214"/>
      <c r="G53" s="214"/>
      <c r="H53" s="112" t="s">
        <v>147</v>
      </c>
    </row>
    <row r="54" spans="1:8" ht="21.75" customHeight="1">
      <c r="A54" s="198" t="s">
        <v>148</v>
      </c>
      <c r="B54" s="199"/>
      <c r="C54" s="200"/>
      <c r="D54" s="201">
        <f>D3-D53</f>
        <v>330.55000000000291</v>
      </c>
      <c r="E54" s="202"/>
      <c r="F54" s="202"/>
      <c r="G54" s="202"/>
      <c r="H54" s="111"/>
    </row>
    <row r="55" spans="1:8" ht="20.100000000000001" customHeight="1">
      <c r="A55" s="99"/>
      <c r="B55" s="78"/>
      <c r="C55" s="99"/>
      <c r="D55" s="99"/>
      <c r="E55" s="99"/>
    </row>
    <row r="56" spans="1:8" ht="20.100000000000001" customHeight="1">
      <c r="A56" s="99"/>
      <c r="B56" s="78"/>
      <c r="C56" s="99"/>
      <c r="D56" s="99"/>
      <c r="E56" s="99"/>
    </row>
  </sheetData>
  <sheetProtection selectLockedCells="1" selectUnlockedCells="1"/>
  <customSheetViews>
    <customSheetView guid="{9136D788-8883-4E51-8DA8-5BFE4753DE97}" topLeftCell="A22">
      <pageMargins left="0" right="0" top="0" bottom="0" header="0" footer="0"/>
      <pageSetup paperSize="9" firstPageNumber="0" orientation="landscape" horizontalDpi="300" verticalDpi="300" r:id="rId1"/>
      <headerFooter alignWithMargins="0">
        <oddHeader>&amp;LUNIVERSIDADE FEDERAL DE SERGIPE_x005F_x000D_PRÓ-REITORIA DE PÓS-GRADUAÇÃO E PESQUISA</oddHeader>
        <oddFooter>&amp;L&amp;D&amp;R&amp;P</oddFooter>
      </headerFooter>
    </customSheetView>
  </customSheetViews>
  <mergeCells count="14">
    <mergeCell ref="B1:G1"/>
    <mergeCell ref="H1:H2"/>
    <mergeCell ref="B2:C2"/>
    <mergeCell ref="D2:G2"/>
    <mergeCell ref="D3:G3"/>
    <mergeCell ref="H3:H4"/>
    <mergeCell ref="D53:G53"/>
    <mergeCell ref="A54:C54"/>
    <mergeCell ref="D54:G54"/>
    <mergeCell ref="A3:A4"/>
    <mergeCell ref="B3:B4"/>
    <mergeCell ref="C3:C4"/>
    <mergeCell ref="A52:C52"/>
    <mergeCell ref="A53:C53"/>
  </mergeCells>
  <hyperlinks>
    <hyperlink ref="H1" location="Indice!A1" display="Índice" xr:uid="{E33A0257-ED10-4232-96D5-06897D01072C}"/>
    <hyperlink ref="H1:H2" location="Indice!A1" display="ÍNDICE" xr:uid="{4070D096-DDC8-4FCC-B4C5-B511F2BB18C1}"/>
  </hyperlinks>
  <pageMargins left="0.25" right="0.25" top="0.75" bottom="0.75" header="0.3" footer="0.3"/>
  <pageSetup paperSize="9" firstPageNumber="0" orientation="landscape" horizontalDpi="300" verticalDpi="300" r:id="rId2"/>
  <headerFooter alignWithMargins="0">
    <oddHeader>&amp;LUNIVERSIDADE FEDERAL DE SERGIPE_x005F_x000D_PRÓ-REITORIA DE PÓS-GRADUAÇÃO E PESQUISA</oddHeader>
    <oddFooter>&amp;L&amp;D&amp;R&amp;P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Plan30"/>
  <dimension ref="A1:H26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46</v>
      </c>
      <c r="B1" s="224" t="s">
        <v>45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20693.759999999998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1" customHeight="1">
      <c r="A5" s="53" t="s">
        <v>765</v>
      </c>
      <c r="B5" s="115" t="s">
        <v>555</v>
      </c>
      <c r="C5" s="60" t="s">
        <v>123</v>
      </c>
      <c r="D5" s="81"/>
      <c r="E5" s="105"/>
      <c r="F5" s="106">
        <v>2000</v>
      </c>
      <c r="G5" s="106"/>
      <c r="H5" s="118"/>
    </row>
    <row r="6" spans="1:8" ht="20.100000000000001" customHeight="1">
      <c r="A6" s="56" t="s">
        <v>766</v>
      </c>
      <c r="B6" s="118" t="s">
        <v>767</v>
      </c>
      <c r="C6" s="104" t="s">
        <v>123</v>
      </c>
      <c r="D6" s="81"/>
      <c r="E6" s="105"/>
      <c r="F6" s="106">
        <v>1076.3399999999999</v>
      </c>
      <c r="G6" s="106"/>
      <c r="H6" s="118"/>
    </row>
    <row r="7" spans="1:8" ht="20.100000000000001" customHeight="1">
      <c r="A7" s="53" t="s">
        <v>768</v>
      </c>
      <c r="B7" s="115" t="s">
        <v>555</v>
      </c>
      <c r="C7" s="60" t="s">
        <v>123</v>
      </c>
      <c r="D7" s="81"/>
      <c r="E7" s="105"/>
      <c r="F7" s="106">
        <v>2000</v>
      </c>
      <c r="G7" s="106"/>
      <c r="H7" s="118"/>
    </row>
    <row r="8" spans="1:8" ht="20.100000000000001" customHeight="1">
      <c r="A8" s="55" t="s">
        <v>769</v>
      </c>
      <c r="B8" s="116" t="s">
        <v>770</v>
      </c>
      <c r="C8" s="83" t="s">
        <v>123</v>
      </c>
      <c r="D8" s="82"/>
      <c r="E8" s="119"/>
      <c r="F8" s="106">
        <v>450</v>
      </c>
      <c r="G8" s="106"/>
      <c r="H8" s="118"/>
    </row>
    <row r="9" spans="1:8" ht="20.100000000000001" customHeight="1">
      <c r="A9" s="55" t="s">
        <v>771</v>
      </c>
      <c r="B9" s="116" t="s">
        <v>770</v>
      </c>
      <c r="C9" s="83" t="s">
        <v>123</v>
      </c>
      <c r="D9" s="82"/>
      <c r="E9" s="119"/>
      <c r="F9" s="106">
        <v>450</v>
      </c>
      <c r="G9" s="106"/>
      <c r="H9" s="118"/>
    </row>
    <row r="10" spans="1:8" ht="20.100000000000001" customHeight="1">
      <c r="A10" s="55" t="s">
        <v>772</v>
      </c>
      <c r="B10" s="116" t="s">
        <v>773</v>
      </c>
      <c r="C10" s="83" t="s">
        <v>123</v>
      </c>
      <c r="D10" s="82"/>
      <c r="E10" s="119"/>
      <c r="F10" s="106">
        <v>2083.66</v>
      </c>
      <c r="G10" s="106"/>
      <c r="H10" s="118"/>
    </row>
    <row r="11" spans="1:8" ht="20.100000000000001" customHeight="1">
      <c r="A11" s="55" t="s">
        <v>774</v>
      </c>
      <c r="B11" s="116" t="s">
        <v>571</v>
      </c>
      <c r="C11" s="83" t="s">
        <v>123</v>
      </c>
      <c r="D11" s="82"/>
      <c r="E11" s="119"/>
      <c r="F11" s="106">
        <v>2428.4299999999998</v>
      </c>
      <c r="G11" s="106"/>
      <c r="H11" s="121"/>
    </row>
    <row r="12" spans="1:8" ht="20.100000000000001" customHeight="1">
      <c r="A12" s="55" t="s">
        <v>775</v>
      </c>
      <c r="B12" s="116" t="s">
        <v>571</v>
      </c>
      <c r="C12" s="83" t="s">
        <v>123</v>
      </c>
      <c r="D12" s="82"/>
      <c r="E12" s="119"/>
      <c r="F12" s="106">
        <v>2428.4299999999998</v>
      </c>
      <c r="G12" s="106"/>
      <c r="H12" s="121"/>
    </row>
    <row r="13" spans="1:8" ht="20.100000000000001" customHeight="1">
      <c r="A13" s="55" t="s">
        <v>776</v>
      </c>
      <c r="B13" s="116" t="s">
        <v>777</v>
      </c>
      <c r="C13" s="83" t="s">
        <v>131</v>
      </c>
      <c r="D13" s="82"/>
      <c r="E13" s="119"/>
      <c r="F13" s="106"/>
      <c r="G13" s="106">
        <v>450</v>
      </c>
      <c r="H13" s="121"/>
    </row>
    <row r="14" spans="1:8" ht="20.100000000000001" customHeight="1">
      <c r="A14" s="55" t="s">
        <v>778</v>
      </c>
      <c r="B14" s="116" t="s">
        <v>779</v>
      </c>
      <c r="C14" s="83" t="s">
        <v>123</v>
      </c>
      <c r="D14" s="82"/>
      <c r="E14" s="119"/>
      <c r="F14" s="106">
        <v>1931</v>
      </c>
      <c r="G14" s="106"/>
      <c r="H14" s="121"/>
    </row>
    <row r="15" spans="1:8" ht="20.100000000000001" customHeight="1">
      <c r="A15" s="55" t="s">
        <v>780</v>
      </c>
      <c r="B15" s="116" t="s">
        <v>781</v>
      </c>
      <c r="C15" s="83" t="s">
        <v>123</v>
      </c>
      <c r="D15" s="82"/>
      <c r="E15" s="119"/>
      <c r="F15" s="106">
        <v>1393.96</v>
      </c>
      <c r="G15" s="106"/>
      <c r="H15" s="121"/>
    </row>
    <row r="16" spans="1:8" ht="20.100000000000001" customHeight="1">
      <c r="A16" s="55" t="s">
        <v>782</v>
      </c>
      <c r="B16" s="116" t="s">
        <v>555</v>
      </c>
      <c r="C16" s="83" t="s">
        <v>123</v>
      </c>
      <c r="D16" s="82"/>
      <c r="E16" s="119"/>
      <c r="F16" s="106">
        <v>2850</v>
      </c>
      <c r="G16" s="106"/>
      <c r="H16" s="121"/>
    </row>
    <row r="17" spans="1:8" ht="20.100000000000001" customHeight="1">
      <c r="A17" s="55" t="s">
        <v>783</v>
      </c>
      <c r="B17" s="116" t="s">
        <v>784</v>
      </c>
      <c r="C17" s="83" t="s">
        <v>123</v>
      </c>
      <c r="D17" s="82"/>
      <c r="E17" s="119"/>
      <c r="F17" s="106">
        <v>1003</v>
      </c>
      <c r="G17" s="106"/>
      <c r="H17" s="121"/>
    </row>
    <row r="18" spans="1:8" ht="20.100000000000001" customHeight="1">
      <c r="A18" s="55"/>
      <c r="B18" s="116"/>
      <c r="C18" s="83"/>
      <c r="D18" s="82"/>
      <c r="E18" s="119"/>
      <c r="F18" s="106"/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55"/>
      <c r="B20" s="116"/>
      <c r="C20" s="83"/>
      <c r="D20" s="82"/>
      <c r="E20" s="119"/>
      <c r="F20" s="106"/>
      <c r="G20" s="106"/>
      <c r="H20" s="121"/>
    </row>
    <row r="21" spans="1:8" ht="20.100000000000001" customHeight="1">
      <c r="A21" s="55"/>
      <c r="B21" s="116"/>
      <c r="C21" s="83"/>
      <c r="D21" s="82"/>
      <c r="E21" s="119"/>
      <c r="F21" s="106"/>
      <c r="G21" s="106"/>
      <c r="H21" s="121"/>
    </row>
    <row r="22" spans="1:8" ht="20.100000000000001" customHeight="1">
      <c r="A22" s="218" t="s">
        <v>145</v>
      </c>
      <c r="B22" s="219"/>
      <c r="C22" s="219"/>
      <c r="D22" s="107">
        <f>SUM(D7:D21)</f>
        <v>0</v>
      </c>
      <c r="E22" s="108">
        <f>SUM(E7:E21)</f>
        <v>0</v>
      </c>
      <c r="F22" s="108">
        <f>SUM(F7:F21)</f>
        <v>17018.48</v>
      </c>
      <c r="G22" s="109">
        <f>SUM(G7:G21)</f>
        <v>450</v>
      </c>
      <c r="H22" s="110"/>
    </row>
    <row r="23" spans="1:8" ht="20.100000000000001" customHeight="1">
      <c r="A23" s="216" t="s">
        <v>146</v>
      </c>
      <c r="B23" s="217"/>
      <c r="C23" s="217"/>
      <c r="D23" s="213">
        <f>SUM(D22,E22,F22,G22)</f>
        <v>17468.48</v>
      </c>
      <c r="E23" s="214"/>
      <c r="F23" s="214"/>
      <c r="G23" s="214"/>
      <c r="H23" s="112" t="s">
        <v>147</v>
      </c>
    </row>
    <row r="24" spans="1:8" ht="21.75" customHeight="1">
      <c r="A24" s="198" t="s">
        <v>148</v>
      </c>
      <c r="B24" s="199"/>
      <c r="C24" s="200"/>
      <c r="D24" s="201">
        <f>D3-D23</f>
        <v>3225.2799999999988</v>
      </c>
      <c r="E24" s="202"/>
      <c r="F24" s="202"/>
      <c r="G24" s="202"/>
      <c r="H24" s="111"/>
    </row>
    <row r="25" spans="1:8" ht="20.100000000000001" customHeight="1">
      <c r="A25" s="99"/>
      <c r="B25" s="78"/>
      <c r="C25" s="99"/>
      <c r="D25" s="99"/>
      <c r="E25" s="99"/>
    </row>
    <row r="26" spans="1:8" ht="20.100000000000001" customHeight="1">
      <c r="A26" s="99"/>
      <c r="B26" s="78"/>
      <c r="C26" s="99"/>
      <c r="D26" s="99"/>
      <c r="E26" s="99"/>
    </row>
  </sheetData>
  <sheetProtection selectLockedCells="1" selectUnlockedCells="1"/>
  <customSheetViews>
    <customSheetView guid="{9136D788-8883-4E51-8DA8-5BFE4753DE97}" topLeftCell="A25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14">
    <mergeCell ref="A23:C23"/>
    <mergeCell ref="D23:G23"/>
    <mergeCell ref="A24:C24"/>
    <mergeCell ref="D24:G24"/>
    <mergeCell ref="B1:G1"/>
    <mergeCell ref="A3:A4"/>
    <mergeCell ref="A22:C22"/>
    <mergeCell ref="H1:H2"/>
    <mergeCell ref="B2:C2"/>
    <mergeCell ref="D2:G2"/>
    <mergeCell ref="D3:G3"/>
    <mergeCell ref="H3:H4"/>
    <mergeCell ref="B3:B4"/>
    <mergeCell ref="C3:C4"/>
  </mergeCells>
  <hyperlinks>
    <hyperlink ref="H1" location="Indice!A1" display="Índice" xr:uid="{AE321694-B657-4EDC-81A1-4E0D83B89E07}"/>
    <hyperlink ref="H1:H2" location="Indice!A1" display="ÍNDICE" xr:uid="{17AB933D-28A5-4839-9525-0983656E422E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Plan31">
    <tabColor indexed="9"/>
  </sheetPr>
  <dimension ref="A1:H18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5.42578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52</v>
      </c>
      <c r="B1" s="224" t="s">
        <v>51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11422.96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3" t="s">
        <v>785</v>
      </c>
      <c r="B5" s="115" t="s">
        <v>786</v>
      </c>
      <c r="C5" s="60" t="s">
        <v>123</v>
      </c>
      <c r="D5" s="81"/>
      <c r="E5" s="105"/>
      <c r="F5" s="106">
        <v>1637.96</v>
      </c>
      <c r="G5" s="106"/>
      <c r="H5" s="118"/>
    </row>
    <row r="6" spans="1:8" ht="21" customHeight="1">
      <c r="A6" s="53" t="s">
        <v>787</v>
      </c>
      <c r="B6" s="115" t="s">
        <v>788</v>
      </c>
      <c r="C6" s="60" t="s">
        <v>123</v>
      </c>
      <c r="D6" s="81"/>
      <c r="E6" s="105"/>
      <c r="F6" s="106">
        <v>2840</v>
      </c>
      <c r="G6" s="106"/>
      <c r="H6" s="118"/>
    </row>
    <row r="7" spans="1:8" ht="20.100000000000001" customHeight="1">
      <c r="A7" s="56" t="s">
        <v>789</v>
      </c>
      <c r="B7" s="118" t="s">
        <v>790</v>
      </c>
      <c r="C7" s="104" t="s">
        <v>123</v>
      </c>
      <c r="D7" s="81"/>
      <c r="E7" s="105"/>
      <c r="F7" s="106">
        <v>4000</v>
      </c>
      <c r="G7" s="106"/>
      <c r="H7" s="118"/>
    </row>
    <row r="8" spans="1:8" ht="20.100000000000001" customHeight="1">
      <c r="A8" s="55" t="s">
        <v>791</v>
      </c>
      <c r="B8" s="116" t="s">
        <v>792</v>
      </c>
      <c r="C8" s="83" t="s">
        <v>123</v>
      </c>
      <c r="D8" s="82"/>
      <c r="E8" s="119"/>
      <c r="F8" s="106">
        <v>720</v>
      </c>
      <c r="G8" s="106"/>
      <c r="H8" s="118"/>
    </row>
    <row r="9" spans="1:8" ht="20.100000000000001" customHeight="1">
      <c r="A9" s="55" t="s">
        <v>793</v>
      </c>
      <c r="B9" s="116" t="s">
        <v>794</v>
      </c>
      <c r="C9" s="83" t="s">
        <v>123</v>
      </c>
      <c r="D9" s="82"/>
      <c r="E9" s="119"/>
      <c r="F9" s="106">
        <v>775</v>
      </c>
      <c r="G9" s="106"/>
      <c r="H9" s="118"/>
    </row>
    <row r="10" spans="1:8" ht="20.100000000000001" customHeight="1">
      <c r="A10" s="55" t="s">
        <v>795</v>
      </c>
      <c r="B10" s="116" t="s">
        <v>796</v>
      </c>
      <c r="C10" s="83" t="s">
        <v>123</v>
      </c>
      <c r="D10" s="82"/>
      <c r="E10" s="119"/>
      <c r="F10" s="106">
        <v>850</v>
      </c>
      <c r="G10" s="106"/>
      <c r="H10" s="118"/>
    </row>
    <row r="11" spans="1:8" ht="20.100000000000001" customHeight="1">
      <c r="A11" s="55" t="s">
        <v>797</v>
      </c>
      <c r="B11" s="116" t="s">
        <v>798</v>
      </c>
      <c r="C11" s="83" t="s">
        <v>123</v>
      </c>
      <c r="D11" s="82"/>
      <c r="E11" s="119"/>
      <c r="F11" s="106">
        <v>600</v>
      </c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21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21"/>
    </row>
    <row r="14" spans="1:8" ht="20.100000000000001" customHeight="1">
      <c r="A14" s="218" t="s">
        <v>145</v>
      </c>
      <c r="B14" s="219"/>
      <c r="C14" s="219"/>
      <c r="D14" s="107">
        <f>SUM(D5:D13)</f>
        <v>0</v>
      </c>
      <c r="E14" s="108">
        <f>SUM(E5:E13)</f>
        <v>0</v>
      </c>
      <c r="F14" s="108">
        <f>SUM(F5:F13)</f>
        <v>11422.96</v>
      </c>
      <c r="G14" s="109">
        <f>SUM(G5:G13)</f>
        <v>0</v>
      </c>
      <c r="H14" s="110"/>
    </row>
    <row r="15" spans="1:8" ht="20.100000000000001" customHeight="1">
      <c r="A15" s="216" t="s">
        <v>146</v>
      </c>
      <c r="B15" s="217"/>
      <c r="C15" s="217"/>
      <c r="D15" s="213">
        <f>SUM(D14,E14,F14,G14)</f>
        <v>11422.96</v>
      </c>
      <c r="E15" s="214"/>
      <c r="F15" s="214"/>
      <c r="G15" s="214"/>
      <c r="H15" s="112" t="s">
        <v>147</v>
      </c>
    </row>
    <row r="16" spans="1:8" ht="21.75" customHeight="1">
      <c r="A16" s="198" t="s">
        <v>148</v>
      </c>
      <c r="B16" s="199"/>
      <c r="C16" s="200"/>
      <c r="D16" s="201">
        <f>D3-D15</f>
        <v>0</v>
      </c>
      <c r="E16" s="202"/>
      <c r="F16" s="202"/>
      <c r="G16" s="202"/>
      <c r="H16" s="111"/>
    </row>
    <row r="17" spans="1:5" ht="20.100000000000001" customHeight="1">
      <c r="A17" s="99"/>
      <c r="B17" s="78"/>
      <c r="C17" s="99"/>
      <c r="D17" s="99"/>
      <c r="E17" s="99"/>
    </row>
    <row r="18" spans="1:5" ht="20.100000000000001" customHeight="1">
      <c r="A18" s="99"/>
      <c r="B18" s="78"/>
      <c r="C18" s="99"/>
      <c r="D18" s="99"/>
      <c r="E18" s="99"/>
    </row>
  </sheetData>
  <sheetProtection selectLockedCells="1" selectUnlockedCells="1"/>
  <customSheetViews>
    <customSheetView guid="{9136D788-8883-4E51-8DA8-5BFE4753DE97}" topLeftCell="A7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14">
    <mergeCell ref="A14:C14"/>
    <mergeCell ref="A15:C15"/>
    <mergeCell ref="D15:G15"/>
    <mergeCell ref="A16:C16"/>
    <mergeCell ref="D16:G16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C857BFC0-9703-4C1F-BC65-D585116D64F6}"/>
    <hyperlink ref="H1:H2" location="Indice!A1" display="ÍNDICE" xr:uid="{4916D9F0-FEE9-4156-92D1-CFB2C5B4ECCB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Plan32">
    <tabColor indexed="9"/>
  </sheetPr>
  <dimension ref="A1:H20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54</v>
      </c>
      <c r="B1" s="224" t="s">
        <v>53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8277.5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169" t="s">
        <v>799</v>
      </c>
      <c r="B5" s="170" t="s">
        <v>800</v>
      </c>
      <c r="C5" s="141" t="s">
        <v>410</v>
      </c>
      <c r="D5" s="142">
        <v>1861.59</v>
      </c>
      <c r="E5" s="143">
        <v>354.26</v>
      </c>
      <c r="F5" s="144"/>
      <c r="G5" s="144"/>
      <c r="H5" s="121"/>
    </row>
    <row r="6" spans="1:8" ht="20.100000000000001" customHeight="1">
      <c r="A6" s="126" t="s">
        <v>801</v>
      </c>
      <c r="B6" s="127" t="s">
        <v>802</v>
      </c>
      <c r="C6" s="126" t="s">
        <v>410</v>
      </c>
      <c r="D6" s="127"/>
      <c r="E6" s="127">
        <v>436.04</v>
      </c>
      <c r="F6" s="127"/>
      <c r="G6" s="127"/>
      <c r="H6" s="127"/>
    </row>
    <row r="7" spans="1:8" ht="20.100000000000001" customHeight="1">
      <c r="A7" s="126" t="s">
        <v>803</v>
      </c>
      <c r="B7" s="127" t="s">
        <v>804</v>
      </c>
      <c r="C7" s="126" t="s">
        <v>131</v>
      </c>
      <c r="D7" s="127"/>
      <c r="E7" s="127"/>
      <c r="F7" s="127"/>
      <c r="G7" s="145">
        <v>400</v>
      </c>
      <c r="H7" s="127"/>
    </row>
    <row r="8" spans="1:8" ht="20.100000000000001" customHeight="1">
      <c r="A8" s="126" t="s">
        <v>805</v>
      </c>
      <c r="B8" s="127" t="s">
        <v>806</v>
      </c>
      <c r="C8" s="126" t="s">
        <v>131</v>
      </c>
      <c r="D8" s="127"/>
      <c r="E8" s="127"/>
      <c r="F8" s="127"/>
      <c r="G8" s="145">
        <v>400</v>
      </c>
      <c r="H8" s="127"/>
    </row>
    <row r="9" spans="1:8" ht="20.100000000000001" customHeight="1">
      <c r="A9" s="57" t="s">
        <v>807</v>
      </c>
      <c r="B9" s="117" t="s">
        <v>808</v>
      </c>
      <c r="C9" s="62" t="s">
        <v>131</v>
      </c>
      <c r="D9" s="131"/>
      <c r="E9" s="132"/>
      <c r="F9" s="133"/>
      <c r="G9" s="133">
        <v>850</v>
      </c>
      <c r="H9" s="139"/>
    </row>
    <row r="10" spans="1:8" ht="21" customHeight="1">
      <c r="A10" s="53" t="s">
        <v>809</v>
      </c>
      <c r="B10" s="115" t="s">
        <v>810</v>
      </c>
      <c r="C10" s="60" t="s">
        <v>131</v>
      </c>
      <c r="D10" s="81"/>
      <c r="E10" s="105"/>
      <c r="F10" s="106"/>
      <c r="G10" s="106">
        <v>850</v>
      </c>
      <c r="H10" s="118"/>
    </row>
    <row r="11" spans="1:8" ht="20.100000000000001" customHeight="1">
      <c r="A11" s="56" t="s">
        <v>811</v>
      </c>
      <c r="B11" s="118" t="s">
        <v>812</v>
      </c>
      <c r="C11" s="104" t="s">
        <v>131</v>
      </c>
      <c r="D11" s="81"/>
      <c r="E11" s="105"/>
      <c r="F11" s="106"/>
      <c r="G11" s="106">
        <v>1200</v>
      </c>
      <c r="H11" s="118"/>
    </row>
    <row r="12" spans="1:8" ht="20.100000000000001" customHeight="1">
      <c r="A12" s="55" t="s">
        <v>813</v>
      </c>
      <c r="B12" s="116" t="s">
        <v>812</v>
      </c>
      <c r="C12" s="83" t="s">
        <v>131</v>
      </c>
      <c r="D12" s="82"/>
      <c r="E12" s="119"/>
      <c r="F12" s="106"/>
      <c r="G12" s="106">
        <v>1200</v>
      </c>
      <c r="H12" s="118"/>
    </row>
    <row r="13" spans="1:8" ht="20.100000000000001" customHeight="1">
      <c r="A13" s="55" t="s">
        <v>814</v>
      </c>
      <c r="B13" s="116" t="s">
        <v>815</v>
      </c>
      <c r="C13" s="83" t="s">
        <v>123</v>
      </c>
      <c r="D13" s="82"/>
      <c r="E13" s="119"/>
      <c r="F13" s="106">
        <v>350</v>
      </c>
      <c r="G13" s="106"/>
      <c r="H13" s="118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21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21"/>
    </row>
    <row r="16" spans="1:8" ht="20.100000000000001" customHeight="1">
      <c r="A16" s="218" t="s">
        <v>145</v>
      </c>
      <c r="B16" s="219"/>
      <c r="C16" s="219"/>
      <c r="D16" s="107">
        <f>SUM(D5:D15)</f>
        <v>1861.59</v>
      </c>
      <c r="E16" s="108">
        <f>SUM(E5:E15)</f>
        <v>790.3</v>
      </c>
      <c r="F16" s="108">
        <f>SUM(F5:F15)</f>
        <v>350</v>
      </c>
      <c r="G16" s="109">
        <f>SUM(G5:G15)</f>
        <v>4900</v>
      </c>
      <c r="H16" s="110"/>
    </row>
    <row r="17" spans="1:8" ht="20.100000000000001" customHeight="1">
      <c r="A17" s="216" t="s">
        <v>146</v>
      </c>
      <c r="B17" s="217"/>
      <c r="C17" s="217"/>
      <c r="D17" s="213">
        <f>SUM(D16,E16,F16,G16)</f>
        <v>7901.8899999999994</v>
      </c>
      <c r="E17" s="214"/>
      <c r="F17" s="214"/>
      <c r="G17" s="214"/>
      <c r="H17" s="112" t="s">
        <v>147</v>
      </c>
    </row>
    <row r="18" spans="1:8" ht="21.75" customHeight="1">
      <c r="A18" s="198" t="s">
        <v>148</v>
      </c>
      <c r="B18" s="199"/>
      <c r="C18" s="200"/>
      <c r="D18" s="201">
        <f>D3-D17</f>
        <v>375.61000000000058</v>
      </c>
      <c r="E18" s="202"/>
      <c r="F18" s="202"/>
      <c r="G18" s="202"/>
      <c r="H18" s="111"/>
    </row>
    <row r="19" spans="1:8" ht="20.100000000000001" customHeight="1">
      <c r="A19" s="99"/>
      <c r="B19" s="78"/>
      <c r="C19" s="99"/>
      <c r="D19" s="99"/>
      <c r="E19" s="99"/>
    </row>
    <row r="20" spans="1:8" ht="20.100000000000001" customHeight="1">
      <c r="A20" s="99"/>
      <c r="B20" s="78"/>
      <c r="C20" s="99"/>
      <c r="D20" s="99"/>
      <c r="E20" s="99"/>
    </row>
  </sheetData>
  <sheetProtection selectLockedCells="1" selectUnlockedCells="1"/>
  <customSheetViews>
    <customSheetView guid="{9136D788-8883-4E51-8DA8-5BFE4753DE97}" topLeftCell="A19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14">
    <mergeCell ref="A16:C16"/>
    <mergeCell ref="A17:C17"/>
    <mergeCell ref="D17:G17"/>
    <mergeCell ref="A18:C18"/>
    <mergeCell ref="D18:G18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CE20C062-8142-49EE-923D-680B80667762}"/>
    <hyperlink ref="H1:H2" location="Indice!A1" display="ÍNDICE" xr:uid="{C7ADD232-5FC9-4075-B3F0-E914966B98E0}"/>
  </hyperlink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2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Plan33">
    <tabColor indexed="9"/>
  </sheetPr>
  <dimension ref="A1:H25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56</v>
      </c>
      <c r="B1" s="224" t="s">
        <v>816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22183.7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3" t="s">
        <v>817</v>
      </c>
      <c r="B5" s="115" t="s">
        <v>818</v>
      </c>
      <c r="C5" s="60" t="s">
        <v>123</v>
      </c>
      <c r="D5" s="81"/>
      <c r="E5" s="105"/>
      <c r="F5" s="106">
        <v>1008.35</v>
      </c>
      <c r="G5" s="106"/>
      <c r="H5" s="118"/>
    </row>
    <row r="6" spans="1:8" ht="21" customHeight="1">
      <c r="A6" s="53" t="s">
        <v>819</v>
      </c>
      <c r="B6" s="115" t="s">
        <v>820</v>
      </c>
      <c r="C6" s="60" t="s">
        <v>123</v>
      </c>
      <c r="D6" s="81"/>
      <c r="E6" s="105"/>
      <c r="F6" s="106">
        <v>1008.35</v>
      </c>
      <c r="G6" s="106"/>
      <c r="H6" s="118"/>
    </row>
    <row r="7" spans="1:8" ht="20.100000000000001" customHeight="1">
      <c r="A7" s="56" t="s">
        <v>821</v>
      </c>
      <c r="B7" s="118" t="s">
        <v>822</v>
      </c>
      <c r="C7" s="104" t="s">
        <v>123</v>
      </c>
      <c r="D7" s="81"/>
      <c r="E7" s="105"/>
      <c r="F7" s="106">
        <v>1000</v>
      </c>
      <c r="G7" s="106"/>
      <c r="H7" s="118"/>
    </row>
    <row r="8" spans="1:8" ht="20.100000000000001" customHeight="1">
      <c r="A8" s="185" t="s">
        <v>823</v>
      </c>
      <c r="B8" s="186" t="s">
        <v>824</v>
      </c>
      <c r="C8" s="159" t="s">
        <v>131</v>
      </c>
      <c r="D8" s="81"/>
      <c r="E8" s="105"/>
      <c r="F8" s="106"/>
      <c r="G8" s="106">
        <v>300</v>
      </c>
      <c r="H8" s="118"/>
    </row>
    <row r="9" spans="1:8" ht="20.100000000000001" customHeight="1">
      <c r="A9" s="55" t="s">
        <v>825</v>
      </c>
      <c r="B9" s="116" t="s">
        <v>826</v>
      </c>
      <c r="C9" s="83" t="s">
        <v>131</v>
      </c>
      <c r="D9" s="82"/>
      <c r="E9" s="119"/>
      <c r="F9" s="106"/>
      <c r="G9" s="106">
        <v>300</v>
      </c>
      <c r="H9" s="118"/>
    </row>
    <row r="10" spans="1:8" ht="20.100000000000001" customHeight="1">
      <c r="A10" s="55" t="s">
        <v>827</v>
      </c>
      <c r="B10" s="116" t="s">
        <v>828</v>
      </c>
      <c r="C10" s="83" t="s">
        <v>123</v>
      </c>
      <c r="D10" s="82"/>
      <c r="E10" s="119"/>
      <c r="F10" s="106">
        <v>1008.35</v>
      </c>
      <c r="G10" s="106"/>
      <c r="H10" s="118"/>
    </row>
    <row r="11" spans="1:8" ht="20.100000000000001" customHeight="1">
      <c r="A11" s="55" t="s">
        <v>829</v>
      </c>
      <c r="B11" s="116" t="s">
        <v>830</v>
      </c>
      <c r="C11" s="83" t="s">
        <v>123</v>
      </c>
      <c r="D11" s="82"/>
      <c r="E11" s="119"/>
      <c r="F11" s="106">
        <v>2016.7</v>
      </c>
      <c r="G11" s="106"/>
      <c r="H11" s="121"/>
    </row>
    <row r="12" spans="1:8" ht="20.100000000000001" customHeight="1">
      <c r="A12" s="55" t="s">
        <v>831</v>
      </c>
      <c r="B12" s="116" t="s">
        <v>832</v>
      </c>
      <c r="C12" s="83" t="s">
        <v>123</v>
      </c>
      <c r="D12" s="82"/>
      <c r="E12" s="119"/>
      <c r="F12" s="106">
        <v>2016.7</v>
      </c>
      <c r="G12" s="106"/>
      <c r="H12" s="121"/>
    </row>
    <row r="13" spans="1:8" ht="20.100000000000001" customHeight="1">
      <c r="A13" s="55" t="s">
        <v>833</v>
      </c>
      <c r="B13" s="116" t="s">
        <v>818</v>
      </c>
      <c r="C13" s="83" t="s">
        <v>123</v>
      </c>
      <c r="D13" s="82"/>
      <c r="E13" s="119"/>
      <c r="F13" s="106">
        <v>1008.35</v>
      </c>
      <c r="G13" s="106"/>
      <c r="H13" s="121"/>
    </row>
    <row r="14" spans="1:8" ht="20.100000000000001" customHeight="1">
      <c r="A14" s="55" t="s">
        <v>834</v>
      </c>
      <c r="B14" s="116" t="s">
        <v>835</v>
      </c>
      <c r="C14" s="83" t="s">
        <v>123</v>
      </c>
      <c r="D14" s="82"/>
      <c r="E14" s="119"/>
      <c r="F14" s="106">
        <v>2016</v>
      </c>
      <c r="G14" s="106"/>
      <c r="H14" s="121"/>
    </row>
    <row r="15" spans="1:8" ht="20.100000000000001" customHeight="1">
      <c r="A15" s="55" t="s">
        <v>836</v>
      </c>
      <c r="B15" s="116" t="s">
        <v>830</v>
      </c>
      <c r="C15" s="83" t="s">
        <v>123</v>
      </c>
      <c r="D15" s="82"/>
      <c r="E15" s="119"/>
      <c r="F15" s="106">
        <v>2016.7</v>
      </c>
      <c r="G15" s="106"/>
      <c r="H15" s="121"/>
    </row>
    <row r="16" spans="1:8" ht="20.100000000000001" customHeight="1">
      <c r="A16" s="55" t="s">
        <v>837</v>
      </c>
      <c r="B16" s="116" t="s">
        <v>828</v>
      </c>
      <c r="C16" s="83" t="s">
        <v>123</v>
      </c>
      <c r="D16" s="82"/>
      <c r="E16" s="119"/>
      <c r="F16" s="106">
        <v>1008.35</v>
      </c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55"/>
      <c r="B18" s="116"/>
      <c r="C18" s="83"/>
      <c r="D18" s="82"/>
      <c r="E18" s="119"/>
      <c r="F18" s="106"/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55"/>
      <c r="B20" s="116"/>
      <c r="C20" s="83"/>
      <c r="D20" s="82"/>
      <c r="E20" s="119"/>
      <c r="F20" s="106"/>
      <c r="G20" s="106"/>
      <c r="H20" s="121"/>
    </row>
    <row r="21" spans="1:8" ht="20.100000000000001" customHeight="1">
      <c r="A21" s="218" t="s">
        <v>145</v>
      </c>
      <c r="B21" s="219"/>
      <c r="C21" s="219"/>
      <c r="D21" s="107">
        <f>SUM(D5:D20)</f>
        <v>0</v>
      </c>
      <c r="E21" s="108">
        <f>SUM(E5:E20)</f>
        <v>0</v>
      </c>
      <c r="F21" s="108">
        <f>SUM(F5:F20)</f>
        <v>14107.85</v>
      </c>
      <c r="G21" s="109">
        <f>SUM(G5:G20)</f>
        <v>600</v>
      </c>
      <c r="H21" s="110"/>
    </row>
    <row r="22" spans="1:8" ht="20.100000000000001" customHeight="1">
      <c r="A22" s="216" t="s">
        <v>146</v>
      </c>
      <c r="B22" s="217"/>
      <c r="C22" s="217"/>
      <c r="D22" s="213">
        <f>SUM(D21,E21,F21,G21)</f>
        <v>14707.85</v>
      </c>
      <c r="E22" s="214"/>
      <c r="F22" s="214"/>
      <c r="G22" s="214"/>
      <c r="H22" s="112" t="s">
        <v>147</v>
      </c>
    </row>
    <row r="23" spans="1:8" ht="21.75" customHeight="1">
      <c r="A23" s="198" t="s">
        <v>148</v>
      </c>
      <c r="B23" s="199"/>
      <c r="C23" s="200"/>
      <c r="D23" s="201">
        <f>D3-D22</f>
        <v>7475.85</v>
      </c>
      <c r="E23" s="202"/>
      <c r="F23" s="202"/>
      <c r="G23" s="202"/>
      <c r="H23" s="111"/>
    </row>
    <row r="24" spans="1:8" ht="20.100000000000001" customHeight="1">
      <c r="A24" s="99"/>
      <c r="B24" s="78"/>
      <c r="C24" s="99"/>
      <c r="D24" s="99"/>
      <c r="E24" s="99"/>
    </row>
    <row r="25" spans="1:8" ht="20.100000000000001" customHeight="1">
      <c r="A25" s="99"/>
      <c r="B25" s="78"/>
      <c r="C25" s="99"/>
      <c r="D25" s="99"/>
      <c r="E25" s="99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14">
    <mergeCell ref="A21:C21"/>
    <mergeCell ref="A22:C22"/>
    <mergeCell ref="D22:G22"/>
    <mergeCell ref="A23:C23"/>
    <mergeCell ref="D23:G23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B3A8C931-5569-4903-9008-98ADF62BCF4B}"/>
    <hyperlink ref="H1:H2" location="Indice!A1" display="ÍNDICE" xr:uid="{1F6A9DB9-7FFF-4D9D-83BE-909023CC0411}"/>
  </hyperlink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2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Plan34">
    <tabColor indexed="9"/>
  </sheetPr>
  <dimension ref="A1:H22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58</v>
      </c>
      <c r="B1" s="224" t="s">
        <v>57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24860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838</v>
      </c>
      <c r="B5" s="117" t="s">
        <v>839</v>
      </c>
      <c r="C5" s="62" t="s">
        <v>410</v>
      </c>
      <c r="D5" s="81">
        <v>3216.53</v>
      </c>
      <c r="E5" s="105">
        <v>702.9</v>
      </c>
      <c r="F5" s="106"/>
      <c r="G5" s="106"/>
      <c r="H5" s="118"/>
    </row>
    <row r="6" spans="1:8" ht="20.100000000000001" customHeight="1">
      <c r="A6" s="53" t="s">
        <v>840</v>
      </c>
      <c r="B6" s="115" t="s">
        <v>841</v>
      </c>
      <c r="C6" s="60" t="s">
        <v>410</v>
      </c>
      <c r="D6" s="81">
        <v>3110.11</v>
      </c>
      <c r="E6" s="105">
        <v>713.82</v>
      </c>
      <c r="F6" s="106"/>
      <c r="G6" s="106"/>
      <c r="H6" s="118"/>
    </row>
    <row r="7" spans="1:8" ht="21" customHeight="1">
      <c r="A7" s="53"/>
      <c r="B7" s="115"/>
      <c r="C7" s="60"/>
      <c r="D7" s="81"/>
      <c r="E7" s="105"/>
      <c r="F7" s="106"/>
      <c r="G7" s="106"/>
      <c r="H7" s="118"/>
    </row>
    <row r="8" spans="1:8" ht="20.100000000000001" customHeight="1">
      <c r="A8" s="56"/>
      <c r="B8" s="118"/>
      <c r="C8" s="104"/>
      <c r="D8" s="81"/>
      <c r="E8" s="105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18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18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18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18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218" t="s">
        <v>145</v>
      </c>
      <c r="B18" s="219"/>
      <c r="C18" s="219"/>
      <c r="D18" s="107">
        <f>SUM(D5:D17)</f>
        <v>6326.64</v>
      </c>
      <c r="E18" s="108">
        <f>SUM(E5:E17)</f>
        <v>1416.72</v>
      </c>
      <c r="F18" s="108">
        <f>SUM(F5:F17)</f>
        <v>0</v>
      </c>
      <c r="G18" s="109">
        <f>SUM(G5:G17)</f>
        <v>0</v>
      </c>
      <c r="H18" s="110"/>
    </row>
    <row r="19" spans="1:8" ht="20.100000000000001" customHeight="1">
      <c r="A19" s="216" t="s">
        <v>146</v>
      </c>
      <c r="B19" s="217"/>
      <c r="C19" s="217"/>
      <c r="D19" s="213">
        <f>SUM(D18,E18,F18,G18)</f>
        <v>7743.3600000000006</v>
      </c>
      <c r="E19" s="214"/>
      <c r="F19" s="214"/>
      <c r="G19" s="214"/>
      <c r="H19" s="112" t="s">
        <v>147</v>
      </c>
    </row>
    <row r="20" spans="1:8" ht="21.75" customHeight="1">
      <c r="A20" s="198" t="s">
        <v>148</v>
      </c>
      <c r="B20" s="199"/>
      <c r="C20" s="200"/>
      <c r="D20" s="201">
        <f>D3-D19</f>
        <v>17116.64</v>
      </c>
      <c r="E20" s="202"/>
      <c r="F20" s="202"/>
      <c r="G20" s="202"/>
      <c r="H20" s="111"/>
    </row>
    <row r="21" spans="1:8" ht="20.100000000000001" customHeight="1">
      <c r="A21" s="99"/>
      <c r="B21" s="78"/>
      <c r="C21" s="99"/>
      <c r="D21" s="99"/>
      <c r="E21" s="99"/>
    </row>
    <row r="22" spans="1:8" ht="20.100000000000001" customHeight="1">
      <c r="A22" s="99"/>
      <c r="B22" s="78"/>
      <c r="C22" s="99"/>
      <c r="D22" s="99"/>
      <c r="E22" s="99"/>
    </row>
  </sheetData>
  <sheetProtection selectLockedCells="1" selectUnlockedCells="1"/>
  <customSheetViews>
    <customSheetView guid="{9136D788-8883-4E51-8DA8-5BFE4753DE97}">
      <selection activeCell="D12" sqref="D12"/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14">
    <mergeCell ref="A19:C19"/>
    <mergeCell ref="D19:G19"/>
    <mergeCell ref="A20:C20"/>
    <mergeCell ref="D20:G20"/>
    <mergeCell ref="H1:H2"/>
    <mergeCell ref="B2:C2"/>
    <mergeCell ref="D2:G2"/>
    <mergeCell ref="D3:G3"/>
    <mergeCell ref="H3:H4"/>
    <mergeCell ref="A3:A4"/>
    <mergeCell ref="B3:B4"/>
    <mergeCell ref="C3:C4"/>
    <mergeCell ref="B1:G1"/>
    <mergeCell ref="A18:C18"/>
  </mergeCells>
  <hyperlinks>
    <hyperlink ref="H1" location="Indice!A1" display="Índice" xr:uid="{156E4CEE-0528-4A3A-AFD9-6E68225F099D}"/>
    <hyperlink ref="H1:H2" location="Indice!A1" display="ÍNDICE" xr:uid="{483311B7-5534-4A9A-B42C-0F9D11B3D0FA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Plan35"/>
  <dimension ref="A1:H16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48</v>
      </c>
      <c r="B1" s="224" t="s">
        <v>47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9877.82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/>
      <c r="B5" s="117"/>
      <c r="C5" s="62"/>
      <c r="D5" s="81"/>
      <c r="E5" s="105"/>
      <c r="F5" s="106"/>
      <c r="G5" s="106"/>
      <c r="H5" s="118"/>
    </row>
    <row r="6" spans="1:8" ht="20.100000000000001" customHeight="1">
      <c r="A6" s="53"/>
      <c r="B6" s="115"/>
      <c r="C6" s="60"/>
      <c r="D6" s="81"/>
      <c r="E6" s="105"/>
      <c r="F6" s="106"/>
      <c r="G6" s="106"/>
      <c r="H6" s="118"/>
    </row>
    <row r="7" spans="1:8" ht="21" customHeight="1">
      <c r="A7" s="53"/>
      <c r="B7" s="115"/>
      <c r="C7" s="60"/>
      <c r="D7" s="81"/>
      <c r="E7" s="105"/>
      <c r="F7" s="106"/>
      <c r="G7" s="106"/>
      <c r="H7" s="118"/>
    </row>
    <row r="8" spans="1:8" ht="20.100000000000001" customHeight="1">
      <c r="A8" s="56"/>
      <c r="B8" s="118"/>
      <c r="C8" s="104"/>
      <c r="D8" s="81"/>
      <c r="E8" s="105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21"/>
    </row>
    <row r="12" spans="1:8" ht="20.100000000000001" customHeight="1">
      <c r="A12" s="218" t="s">
        <v>145</v>
      </c>
      <c r="B12" s="219"/>
      <c r="C12" s="219"/>
      <c r="D12" s="107">
        <f>SUM(D5:D11)</f>
        <v>0</v>
      </c>
      <c r="E12" s="108">
        <f>SUM(E5:E11)</f>
        <v>0</v>
      </c>
      <c r="F12" s="108">
        <f>SUM(F5:F11)</f>
        <v>0</v>
      </c>
      <c r="G12" s="109">
        <f>SUM(G5:G11)</f>
        <v>0</v>
      </c>
      <c r="H12" s="110"/>
    </row>
    <row r="13" spans="1:8" ht="20.100000000000001" customHeight="1">
      <c r="A13" s="216" t="s">
        <v>146</v>
      </c>
      <c r="B13" s="217"/>
      <c r="C13" s="217"/>
      <c r="D13" s="213">
        <f>SUM(D12,E12,F12,G12)</f>
        <v>0</v>
      </c>
      <c r="E13" s="214"/>
      <c r="F13" s="214"/>
      <c r="G13" s="214"/>
      <c r="H13" s="112" t="s">
        <v>147</v>
      </c>
    </row>
    <row r="14" spans="1:8" ht="21.75" customHeight="1">
      <c r="A14" s="198" t="s">
        <v>148</v>
      </c>
      <c r="B14" s="199"/>
      <c r="C14" s="200"/>
      <c r="D14" s="201">
        <f>D3-D13</f>
        <v>9877.82</v>
      </c>
      <c r="E14" s="202"/>
      <c r="F14" s="202"/>
      <c r="G14" s="202"/>
      <c r="H14" s="111"/>
    </row>
    <row r="15" spans="1:8" ht="20.100000000000001" customHeight="1">
      <c r="A15" s="99"/>
      <c r="B15" s="78"/>
      <c r="C15" s="99"/>
      <c r="D15" s="99"/>
      <c r="E15" s="99"/>
    </row>
    <row r="16" spans="1:8" ht="20.100000000000001" customHeight="1">
      <c r="A16" s="99"/>
      <c r="B16" s="78"/>
      <c r="C16" s="99"/>
      <c r="D16" s="99"/>
      <c r="E16" s="99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14">
    <mergeCell ref="A12:C12"/>
    <mergeCell ref="A13:C13"/>
    <mergeCell ref="D13:G13"/>
    <mergeCell ref="A14:C14"/>
    <mergeCell ref="D14:G14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D9AA2602-665A-4B59-9F43-6C53CF6604C5}"/>
    <hyperlink ref="H1:H2" location="Indice!A1" display="ÍNDICE" xr:uid="{BDEE3452-E97A-461D-BB9A-8760625951AC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Plan36"/>
  <dimension ref="A1:H20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60</v>
      </c>
      <c r="B1" s="224" t="s">
        <v>59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17417.240000000002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842</v>
      </c>
      <c r="B5" s="117" t="s">
        <v>843</v>
      </c>
      <c r="C5" s="62" t="s">
        <v>123</v>
      </c>
      <c r="D5" s="81"/>
      <c r="E5" s="105"/>
      <c r="F5" s="106">
        <v>1450</v>
      </c>
      <c r="G5" s="106"/>
      <c r="H5" s="118"/>
    </row>
    <row r="6" spans="1:8" ht="20.100000000000001" customHeight="1">
      <c r="A6" s="53" t="s">
        <v>844</v>
      </c>
      <c r="B6" s="115" t="s">
        <v>845</v>
      </c>
      <c r="C6" s="60" t="s">
        <v>123</v>
      </c>
      <c r="D6" s="81"/>
      <c r="E6" s="105"/>
      <c r="F6" s="106">
        <v>2000</v>
      </c>
      <c r="G6" s="106"/>
      <c r="H6" s="118"/>
    </row>
    <row r="7" spans="1:8" ht="21" customHeight="1">
      <c r="A7" s="53" t="s">
        <v>846</v>
      </c>
      <c r="B7" s="115" t="s">
        <v>634</v>
      </c>
      <c r="C7" s="60" t="s">
        <v>123</v>
      </c>
      <c r="D7" s="81"/>
      <c r="E7" s="105"/>
      <c r="F7" s="106">
        <v>2000</v>
      </c>
      <c r="G7" s="106"/>
      <c r="H7" s="118"/>
    </row>
    <row r="8" spans="1:8" ht="20.100000000000001" customHeight="1">
      <c r="A8" s="56" t="s">
        <v>847</v>
      </c>
      <c r="B8" s="118" t="s">
        <v>848</v>
      </c>
      <c r="C8" s="104" t="s">
        <v>123</v>
      </c>
      <c r="D8" s="81"/>
      <c r="E8" s="105"/>
      <c r="F8" s="106">
        <v>2000</v>
      </c>
      <c r="G8" s="106"/>
      <c r="H8" s="118"/>
    </row>
    <row r="9" spans="1:8" ht="20.100000000000001" customHeight="1">
      <c r="A9" s="55" t="s">
        <v>849</v>
      </c>
      <c r="B9" s="116" t="s">
        <v>850</v>
      </c>
      <c r="C9" s="83" t="s">
        <v>123</v>
      </c>
      <c r="D9" s="82"/>
      <c r="E9" s="119"/>
      <c r="F9" s="106">
        <v>1220</v>
      </c>
      <c r="G9" s="106"/>
      <c r="H9" s="118"/>
    </row>
    <row r="10" spans="1:8" ht="20.100000000000001" customHeight="1">
      <c r="A10" s="55" t="s">
        <v>851</v>
      </c>
      <c r="B10" s="116" t="s">
        <v>852</v>
      </c>
      <c r="C10" s="83" t="s">
        <v>123</v>
      </c>
      <c r="D10" s="82"/>
      <c r="E10" s="119"/>
      <c r="F10" s="106">
        <v>2000</v>
      </c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21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21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21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21"/>
    </row>
    <row r="16" spans="1:8" ht="20.100000000000001" customHeight="1">
      <c r="A16" s="218" t="s">
        <v>145</v>
      </c>
      <c r="B16" s="219"/>
      <c r="C16" s="219"/>
      <c r="D16" s="107">
        <f>SUM(D5:D15)</f>
        <v>0</v>
      </c>
      <c r="E16" s="108">
        <f>SUM(E5:E15)</f>
        <v>0</v>
      </c>
      <c r="F16" s="108">
        <f>SUM(F5:F15)</f>
        <v>10670</v>
      </c>
      <c r="G16" s="109">
        <f>SUM(G5:G15)</f>
        <v>0</v>
      </c>
      <c r="H16" s="110"/>
    </row>
    <row r="17" spans="1:8" ht="20.100000000000001" customHeight="1">
      <c r="A17" s="216" t="s">
        <v>146</v>
      </c>
      <c r="B17" s="217"/>
      <c r="C17" s="217"/>
      <c r="D17" s="213">
        <f>SUM(D16,E16,F16,G16)</f>
        <v>10670</v>
      </c>
      <c r="E17" s="214"/>
      <c r="F17" s="214"/>
      <c r="G17" s="214"/>
      <c r="H17" s="112" t="s">
        <v>147</v>
      </c>
    </row>
    <row r="18" spans="1:8" ht="21.75" customHeight="1">
      <c r="A18" s="198" t="s">
        <v>148</v>
      </c>
      <c r="B18" s="199"/>
      <c r="C18" s="200"/>
      <c r="D18" s="201">
        <f>D3-D17</f>
        <v>6747.2400000000016</v>
      </c>
      <c r="E18" s="202"/>
      <c r="F18" s="202"/>
      <c r="G18" s="202"/>
      <c r="H18" s="111"/>
    </row>
    <row r="19" spans="1:8" ht="20.100000000000001" customHeight="1">
      <c r="A19" s="99"/>
      <c r="B19" s="78"/>
      <c r="C19" s="99"/>
      <c r="D19" s="99"/>
      <c r="E19" s="99"/>
    </row>
    <row r="20" spans="1:8" ht="20.100000000000001" customHeight="1">
      <c r="A20" s="99"/>
      <c r="B20" s="78"/>
      <c r="C20" s="99"/>
      <c r="D20" s="99"/>
      <c r="E20" s="99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14">
    <mergeCell ref="A16:C16"/>
    <mergeCell ref="A17:C17"/>
    <mergeCell ref="D17:G17"/>
    <mergeCell ref="A18:C18"/>
    <mergeCell ref="D18:G18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4E8BDDEA-E0DC-4762-9C1E-BE3A14D40781}"/>
    <hyperlink ref="H1:H2" location="Indice!A1" display="ÍNDICE" xr:uid="{F9BA5290-3029-42E4-8DBB-D5DF9F0C382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3"/>
  <dimension ref="A1"/>
  <sheetViews>
    <sheetView workbookViewId="0"/>
  </sheetViews>
  <sheetFormatPr defaultRowHeight="12.75"/>
  <sheetData/>
  <customSheetViews>
    <customSheetView guid="{9136D788-8883-4E51-8DA8-5BFE4753DE97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Plan37">
    <tabColor indexed="9"/>
  </sheetPr>
  <dimension ref="A1:H38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62</v>
      </c>
      <c r="B1" s="224" t="s">
        <v>853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55045.38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854</v>
      </c>
      <c r="B5" s="117" t="s">
        <v>855</v>
      </c>
      <c r="C5" s="62" t="s">
        <v>410</v>
      </c>
      <c r="D5" s="81">
        <v>1936.34</v>
      </c>
      <c r="E5" s="105">
        <v>797.1</v>
      </c>
      <c r="F5" s="106"/>
      <c r="G5" s="106"/>
      <c r="H5" s="118"/>
    </row>
    <row r="6" spans="1:8" ht="20.100000000000001" customHeight="1">
      <c r="A6" s="53" t="s">
        <v>856</v>
      </c>
      <c r="B6" s="115" t="s">
        <v>857</v>
      </c>
      <c r="C6" s="60" t="s">
        <v>410</v>
      </c>
      <c r="D6" s="81">
        <v>3714.09</v>
      </c>
      <c r="E6" s="105">
        <v>534.04</v>
      </c>
      <c r="F6" s="106"/>
      <c r="G6" s="106"/>
      <c r="H6" s="118"/>
    </row>
    <row r="7" spans="1:8" ht="21" customHeight="1">
      <c r="A7" s="53" t="s">
        <v>858</v>
      </c>
      <c r="B7" s="115" t="s">
        <v>859</v>
      </c>
      <c r="C7" s="60" t="s">
        <v>410</v>
      </c>
      <c r="D7" s="81">
        <v>2213.23</v>
      </c>
      <c r="E7" s="105">
        <v>596.5</v>
      </c>
      <c r="F7" s="106"/>
      <c r="G7" s="106"/>
      <c r="H7" s="118"/>
    </row>
    <row r="8" spans="1:8" ht="20.100000000000001" customHeight="1">
      <c r="A8" s="179" t="s">
        <v>860</v>
      </c>
      <c r="B8" s="121" t="s">
        <v>861</v>
      </c>
      <c r="C8" s="180" t="s">
        <v>410</v>
      </c>
      <c r="D8" s="81">
        <v>1523.77</v>
      </c>
      <c r="E8" s="105">
        <v>354.26</v>
      </c>
      <c r="F8" s="106"/>
      <c r="G8" s="106"/>
      <c r="H8" s="118"/>
    </row>
    <row r="9" spans="1:8" ht="20.100000000000001" customHeight="1">
      <c r="A9" s="153" t="s">
        <v>862</v>
      </c>
      <c r="B9" s="154" t="s">
        <v>863</v>
      </c>
      <c r="C9" s="155" t="s">
        <v>131</v>
      </c>
      <c r="D9" s="122"/>
      <c r="E9" s="105"/>
      <c r="F9" s="106"/>
      <c r="G9" s="106">
        <v>1000</v>
      </c>
      <c r="H9" s="118"/>
    </row>
    <row r="10" spans="1:8" ht="20.100000000000001" customHeight="1">
      <c r="A10" s="153" t="s">
        <v>864</v>
      </c>
      <c r="B10" s="154" t="s">
        <v>865</v>
      </c>
      <c r="C10" s="155" t="s">
        <v>131</v>
      </c>
      <c r="D10" s="122"/>
      <c r="E10" s="105"/>
      <c r="F10" s="106"/>
      <c r="G10" s="106">
        <v>1000</v>
      </c>
      <c r="H10" s="118"/>
    </row>
    <row r="11" spans="1:8" ht="20.100000000000001" customHeight="1">
      <c r="A11" s="153" t="s">
        <v>866</v>
      </c>
      <c r="B11" s="154" t="s">
        <v>867</v>
      </c>
      <c r="C11" s="155" t="s">
        <v>123</v>
      </c>
      <c r="D11" s="122"/>
      <c r="E11" s="105"/>
      <c r="F11" s="106">
        <v>3500</v>
      </c>
      <c r="G11" s="106"/>
      <c r="H11" s="118"/>
    </row>
    <row r="12" spans="1:8" ht="20.100000000000001" customHeight="1">
      <c r="A12" s="153" t="s">
        <v>868</v>
      </c>
      <c r="B12" s="154" t="s">
        <v>867</v>
      </c>
      <c r="C12" s="155" t="s">
        <v>123</v>
      </c>
      <c r="D12" s="122"/>
      <c r="E12" s="105"/>
      <c r="F12" s="106">
        <v>3800</v>
      </c>
      <c r="G12" s="106"/>
      <c r="H12" s="118"/>
    </row>
    <row r="13" spans="1:8" ht="20.100000000000001" customHeight="1">
      <c r="A13" s="181" t="s">
        <v>869</v>
      </c>
      <c r="B13" s="182" t="s">
        <v>870</v>
      </c>
      <c r="C13" s="183" t="s">
        <v>123</v>
      </c>
      <c r="D13" s="82"/>
      <c r="E13" s="119"/>
      <c r="F13" s="106">
        <v>3000</v>
      </c>
      <c r="G13" s="106"/>
      <c r="H13" s="118"/>
    </row>
    <row r="14" spans="1:8" ht="20.100000000000001" customHeight="1">
      <c r="A14" s="181" t="s">
        <v>871</v>
      </c>
      <c r="B14" s="182" t="s">
        <v>872</v>
      </c>
      <c r="C14" s="183" t="s">
        <v>131</v>
      </c>
      <c r="D14" s="82"/>
      <c r="E14" s="119"/>
      <c r="F14" s="106"/>
      <c r="G14" s="106">
        <v>1000</v>
      </c>
      <c r="H14" s="118"/>
    </row>
    <row r="15" spans="1:8" ht="20.100000000000001" customHeight="1">
      <c r="A15" s="181" t="s">
        <v>873</v>
      </c>
      <c r="B15" s="182" t="s">
        <v>874</v>
      </c>
      <c r="C15" s="183" t="s">
        <v>123</v>
      </c>
      <c r="D15" s="82"/>
      <c r="E15" s="119"/>
      <c r="F15" s="106">
        <v>3500</v>
      </c>
      <c r="G15" s="106"/>
      <c r="H15" s="118"/>
    </row>
    <row r="16" spans="1:8" ht="20.100000000000001" customHeight="1">
      <c r="A16" s="181" t="s">
        <v>875</v>
      </c>
      <c r="B16" s="182" t="s">
        <v>867</v>
      </c>
      <c r="C16" s="183" t="s">
        <v>123</v>
      </c>
      <c r="D16" s="82"/>
      <c r="E16" s="119"/>
      <c r="F16" s="106">
        <v>913</v>
      </c>
      <c r="G16" s="106"/>
      <c r="H16" s="118"/>
    </row>
    <row r="17" spans="1:8" ht="20.100000000000001" customHeight="1">
      <c r="A17" s="55" t="s">
        <v>876</v>
      </c>
      <c r="B17" s="116" t="s">
        <v>877</v>
      </c>
      <c r="C17" s="83" t="s">
        <v>123</v>
      </c>
      <c r="D17" s="82"/>
      <c r="E17" s="119"/>
      <c r="F17" s="106">
        <v>1600</v>
      </c>
      <c r="G17" s="106"/>
      <c r="H17" s="118"/>
    </row>
    <row r="18" spans="1:8" ht="20.100000000000001" customHeight="1">
      <c r="A18" s="55" t="s">
        <v>878</v>
      </c>
      <c r="B18" s="116" t="s">
        <v>879</v>
      </c>
      <c r="C18" s="83" t="s">
        <v>131</v>
      </c>
      <c r="D18" s="82"/>
      <c r="E18" s="119"/>
      <c r="F18" s="106"/>
      <c r="G18" s="106">
        <v>1000</v>
      </c>
      <c r="H18" s="121"/>
    </row>
    <row r="19" spans="1:8" ht="20.100000000000001" customHeight="1">
      <c r="A19" s="55" t="s">
        <v>880</v>
      </c>
      <c r="B19" s="116" t="s">
        <v>881</v>
      </c>
      <c r="C19" s="83" t="s">
        <v>131</v>
      </c>
      <c r="D19" s="82"/>
      <c r="E19" s="119"/>
      <c r="F19" s="106"/>
      <c r="G19" s="106">
        <v>1050</v>
      </c>
      <c r="H19" s="121"/>
    </row>
    <row r="20" spans="1:8" ht="20.100000000000001" customHeight="1">
      <c r="A20" s="55" t="s">
        <v>882</v>
      </c>
      <c r="B20" s="116" t="s">
        <v>883</v>
      </c>
      <c r="C20" s="83" t="s">
        <v>131</v>
      </c>
      <c r="D20" s="82"/>
      <c r="E20" s="119"/>
      <c r="F20" s="106"/>
      <c r="G20" s="106">
        <v>1000</v>
      </c>
      <c r="H20" s="121"/>
    </row>
    <row r="21" spans="1:8" ht="20.100000000000001" customHeight="1">
      <c r="A21" s="55" t="s">
        <v>884</v>
      </c>
      <c r="B21" s="116" t="s">
        <v>885</v>
      </c>
      <c r="C21" s="83" t="s">
        <v>131</v>
      </c>
      <c r="D21" s="82"/>
      <c r="E21" s="119"/>
      <c r="F21" s="106"/>
      <c r="G21" s="106">
        <v>1000</v>
      </c>
      <c r="H21" s="121"/>
    </row>
    <row r="22" spans="1:8" ht="20.100000000000001" customHeight="1">
      <c r="A22" s="55" t="s">
        <v>886</v>
      </c>
      <c r="B22" s="116" t="s">
        <v>887</v>
      </c>
      <c r="C22" s="83" t="s">
        <v>131</v>
      </c>
      <c r="D22" s="82"/>
      <c r="E22" s="119"/>
      <c r="F22" s="106"/>
      <c r="G22" s="106">
        <v>1000</v>
      </c>
      <c r="H22" s="121"/>
    </row>
    <row r="23" spans="1:8" ht="20.100000000000001" customHeight="1">
      <c r="A23" s="55" t="s">
        <v>888</v>
      </c>
      <c r="B23" s="116" t="s">
        <v>867</v>
      </c>
      <c r="C23" s="83" t="s">
        <v>123</v>
      </c>
      <c r="D23" s="82"/>
      <c r="E23" s="119"/>
      <c r="F23" s="106">
        <v>572</v>
      </c>
      <c r="G23" s="106"/>
      <c r="H23" s="121"/>
    </row>
    <row r="24" spans="1:8" ht="20.100000000000001" customHeight="1">
      <c r="A24" s="55" t="s">
        <v>889</v>
      </c>
      <c r="B24" s="116" t="s">
        <v>890</v>
      </c>
      <c r="C24" s="83" t="s">
        <v>131</v>
      </c>
      <c r="D24" s="82"/>
      <c r="E24" s="119"/>
      <c r="F24" s="106"/>
      <c r="G24" s="106">
        <v>1000</v>
      </c>
      <c r="H24" s="121"/>
    </row>
    <row r="25" spans="1:8" ht="20.100000000000001" customHeight="1">
      <c r="A25" s="55" t="s">
        <v>891</v>
      </c>
      <c r="B25" s="116" t="s">
        <v>892</v>
      </c>
      <c r="C25" s="83" t="s">
        <v>131</v>
      </c>
      <c r="D25" s="82"/>
      <c r="E25" s="119"/>
      <c r="F25" s="106"/>
      <c r="G25" s="106">
        <v>1000</v>
      </c>
      <c r="H25" s="121"/>
    </row>
    <row r="26" spans="1:8" ht="20.100000000000001" customHeight="1">
      <c r="A26" s="55" t="s">
        <v>893</v>
      </c>
      <c r="B26" s="116" t="s">
        <v>863</v>
      </c>
      <c r="C26" s="83" t="s">
        <v>131</v>
      </c>
      <c r="D26" s="82"/>
      <c r="E26" s="119"/>
      <c r="F26" s="106"/>
      <c r="G26" s="106">
        <v>1000</v>
      </c>
      <c r="H26" s="121"/>
    </row>
    <row r="27" spans="1:8" ht="20.100000000000001" customHeight="1">
      <c r="A27" s="55" t="s">
        <v>894</v>
      </c>
      <c r="B27" s="116" t="s">
        <v>865</v>
      </c>
      <c r="C27" s="83" t="s">
        <v>131</v>
      </c>
      <c r="D27" s="82"/>
      <c r="E27" s="119"/>
      <c r="F27" s="106"/>
      <c r="G27" s="106">
        <v>1000</v>
      </c>
      <c r="H27" s="121"/>
    </row>
    <row r="28" spans="1:8" ht="20.100000000000001" customHeight="1">
      <c r="A28" s="55" t="s">
        <v>895</v>
      </c>
      <c r="B28" s="116" t="s">
        <v>872</v>
      </c>
      <c r="C28" s="83" t="s">
        <v>131</v>
      </c>
      <c r="D28" s="82"/>
      <c r="E28" s="119"/>
      <c r="F28" s="106"/>
      <c r="G28" s="106">
        <v>1000</v>
      </c>
      <c r="H28" s="121"/>
    </row>
    <row r="29" spans="1:8" ht="20.100000000000001" customHeight="1">
      <c r="A29" s="55" t="s">
        <v>896</v>
      </c>
      <c r="B29" s="116" t="s">
        <v>867</v>
      </c>
      <c r="C29" s="83" t="s">
        <v>123</v>
      </c>
      <c r="D29" s="82"/>
      <c r="E29" s="119"/>
      <c r="F29" s="119">
        <v>3000</v>
      </c>
      <c r="G29" s="106"/>
      <c r="H29" s="121"/>
    </row>
    <row r="30" spans="1:8" ht="20.100000000000001" customHeight="1">
      <c r="A30" s="55" t="s">
        <v>897</v>
      </c>
      <c r="B30" s="116" t="s">
        <v>867</v>
      </c>
      <c r="C30" s="83" t="s">
        <v>123</v>
      </c>
      <c r="D30" s="82"/>
      <c r="E30" s="119"/>
      <c r="F30" s="119">
        <v>3000</v>
      </c>
      <c r="G30" s="106"/>
      <c r="H30" s="121"/>
    </row>
    <row r="31" spans="1:8" ht="20.100000000000001" customHeight="1">
      <c r="A31" s="55" t="s">
        <v>898</v>
      </c>
      <c r="B31" s="116" t="s">
        <v>899</v>
      </c>
      <c r="C31" s="83" t="s">
        <v>123</v>
      </c>
      <c r="D31" s="82"/>
      <c r="E31" s="119"/>
      <c r="F31" s="119">
        <v>3000</v>
      </c>
      <c r="G31" s="106"/>
      <c r="H31" s="121"/>
    </row>
    <row r="32" spans="1:8" ht="20.100000000000001" customHeight="1">
      <c r="A32" s="55" t="s">
        <v>900</v>
      </c>
      <c r="B32" s="116" t="s">
        <v>901</v>
      </c>
      <c r="C32" s="83" t="s">
        <v>123</v>
      </c>
      <c r="D32" s="82"/>
      <c r="E32" s="119"/>
      <c r="F32" s="119">
        <v>1360</v>
      </c>
      <c r="G32" s="106"/>
      <c r="H32" s="121"/>
    </row>
    <row r="33" spans="1:8" ht="20.100000000000001" customHeight="1">
      <c r="A33" s="55"/>
      <c r="B33" s="116"/>
      <c r="C33" s="83"/>
      <c r="D33" s="82"/>
      <c r="E33" s="119"/>
      <c r="F33" s="106"/>
      <c r="G33" s="106"/>
      <c r="H33" s="121"/>
    </row>
    <row r="34" spans="1:8" ht="20.100000000000001" customHeight="1">
      <c r="A34" s="218" t="s">
        <v>145</v>
      </c>
      <c r="B34" s="219"/>
      <c r="C34" s="219"/>
      <c r="D34" s="107">
        <f>SUM(D5:D33)</f>
        <v>9387.43</v>
      </c>
      <c r="E34" s="108">
        <f>SUM(E5:E33)</f>
        <v>2281.8999999999996</v>
      </c>
      <c r="F34" s="108">
        <f>SUM(F5:F33)</f>
        <v>27245</v>
      </c>
      <c r="G34" s="109">
        <f>SUM(G5:G33)</f>
        <v>13050</v>
      </c>
      <c r="H34" s="110"/>
    </row>
    <row r="35" spans="1:8" ht="20.100000000000001" customHeight="1">
      <c r="A35" s="216" t="s">
        <v>146</v>
      </c>
      <c r="B35" s="217"/>
      <c r="C35" s="217"/>
      <c r="D35" s="213">
        <f>SUM(D34,E34,F34,G34)</f>
        <v>51964.33</v>
      </c>
      <c r="E35" s="214"/>
      <c r="F35" s="214"/>
      <c r="G35" s="214"/>
      <c r="H35" s="112" t="s">
        <v>147</v>
      </c>
    </row>
    <row r="36" spans="1:8" ht="21.75" customHeight="1">
      <c r="A36" s="198" t="s">
        <v>148</v>
      </c>
      <c r="B36" s="199"/>
      <c r="C36" s="200"/>
      <c r="D36" s="201">
        <f>D3-D35</f>
        <v>3081.0499999999956</v>
      </c>
      <c r="E36" s="202"/>
      <c r="F36" s="202"/>
      <c r="G36" s="202"/>
      <c r="H36" s="111"/>
    </row>
    <row r="37" spans="1:8" ht="20.100000000000001" customHeight="1">
      <c r="A37" s="99"/>
      <c r="B37" s="78"/>
      <c r="C37" s="99"/>
      <c r="D37" s="99"/>
      <c r="E37" s="99"/>
    </row>
    <row r="38" spans="1:8" ht="20.100000000000001" customHeight="1">
      <c r="A38" s="99"/>
      <c r="B38" s="78"/>
      <c r="C38" s="99"/>
      <c r="D38" s="99"/>
      <c r="E38" s="99"/>
    </row>
  </sheetData>
  <sheetProtection selectLockedCells="1" selectUnlockedCells="1"/>
  <customSheetViews>
    <customSheetView guid="{9136D788-8883-4E51-8DA8-5BFE4753DE97}" topLeftCell="A88">
      <pageMargins left="0" right="0" top="0" bottom="0" header="0" footer="0"/>
      <pageSetup paperSize="9" firstPageNumber="0" orientation="landscape" horizontalDpi="300" verticalDpi="300" r:id="rId1"/>
      <headerFooter alignWithMargins="0">
        <oddHeader>&amp;LUNIVERSIDADE FEDERAL DE SERGIPE_x005F_x000D_PRÓ-REITORIA DE PÓS-GRADUAÇÃO E PESQUISA</oddHeader>
        <oddFooter>&amp;L&amp;D&amp;R&amp;P</oddFooter>
      </headerFooter>
    </customSheetView>
  </customSheetViews>
  <mergeCells count="14">
    <mergeCell ref="B1:G1"/>
    <mergeCell ref="H1:H2"/>
    <mergeCell ref="B2:C2"/>
    <mergeCell ref="D2:G2"/>
    <mergeCell ref="D3:G3"/>
    <mergeCell ref="H3:H4"/>
    <mergeCell ref="D35:G35"/>
    <mergeCell ref="A36:C36"/>
    <mergeCell ref="D36:G36"/>
    <mergeCell ref="A3:A4"/>
    <mergeCell ref="B3:B4"/>
    <mergeCell ref="C3:C4"/>
    <mergeCell ref="A34:C34"/>
    <mergeCell ref="A35:C35"/>
  </mergeCells>
  <hyperlinks>
    <hyperlink ref="H1" location="Indice!A1" display="Índice" xr:uid="{8A71D76E-FCB7-4B6C-963C-0EBBF0A1C877}"/>
    <hyperlink ref="H1:H2" location="Indice!A1" display="ÍNDICE" xr:uid="{8099CBEA-A812-4D3F-B330-07965929D990}"/>
  </hyperlinks>
  <pageMargins left="0.78749999999999998" right="0.37013888888888891" top="0.98472222222222228" bottom="0.98472222222222228" header="0.49236111111111114" footer="0.49236111111111114"/>
  <pageSetup paperSize="9" firstPageNumber="0" orientation="landscape" horizontalDpi="300" verticalDpi="300" r:id="rId2"/>
  <headerFooter alignWithMargins="0">
    <oddHeader>&amp;LUNIVERSIDADE FEDERAL DE SERGIPE_x005F_x000D_PRÓ-REITORIA DE PÓS-GRADUAÇÃO E PESQUISA</oddHeader>
    <oddFooter>&amp;L&amp;D&amp;R&amp;P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Plan38">
    <tabColor indexed="9"/>
  </sheetPr>
  <dimension ref="A1:H21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64</v>
      </c>
      <c r="B1" s="224" t="s">
        <v>63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9270.7999999999993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902</v>
      </c>
      <c r="B5" s="117" t="s">
        <v>903</v>
      </c>
      <c r="C5" s="62" t="s">
        <v>123</v>
      </c>
      <c r="D5" s="81">
        <v>2801.53</v>
      </c>
      <c r="E5" s="105">
        <v>755.12</v>
      </c>
      <c r="F5" s="106"/>
      <c r="G5" s="106"/>
      <c r="H5" s="118"/>
    </row>
    <row r="6" spans="1:8" ht="20.100000000000001" customHeight="1">
      <c r="A6" s="57" t="s">
        <v>904</v>
      </c>
      <c r="B6" s="117" t="s">
        <v>905</v>
      </c>
      <c r="C6" s="62" t="s">
        <v>123</v>
      </c>
      <c r="D6" s="81">
        <v>2801.53</v>
      </c>
      <c r="E6" s="105">
        <v>755.12</v>
      </c>
      <c r="F6" s="106"/>
      <c r="G6" s="106"/>
      <c r="H6" s="118"/>
    </row>
    <row r="7" spans="1:8" ht="20.100000000000001" customHeight="1">
      <c r="A7" s="53" t="s">
        <v>906</v>
      </c>
      <c r="B7" s="115" t="s">
        <v>907</v>
      </c>
      <c r="C7" s="60" t="s">
        <v>123</v>
      </c>
      <c r="D7" s="81"/>
      <c r="E7" s="105"/>
      <c r="F7" s="106">
        <v>770</v>
      </c>
      <c r="G7" s="106"/>
      <c r="H7" s="118"/>
    </row>
    <row r="8" spans="1:8" ht="21" customHeight="1">
      <c r="A8" s="53" t="s">
        <v>908</v>
      </c>
      <c r="B8" s="115" t="s">
        <v>905</v>
      </c>
      <c r="C8" s="60" t="s">
        <v>123</v>
      </c>
      <c r="D8" s="81"/>
      <c r="E8" s="105"/>
      <c r="F8" s="106">
        <v>785.4</v>
      </c>
      <c r="G8" s="106"/>
      <c r="H8" s="118"/>
    </row>
    <row r="9" spans="1:8" ht="20.100000000000001" customHeight="1">
      <c r="A9" s="56" t="s">
        <v>909</v>
      </c>
      <c r="B9" s="118" t="s">
        <v>910</v>
      </c>
      <c r="C9" s="104" t="s">
        <v>123</v>
      </c>
      <c r="D9" s="81"/>
      <c r="E9" s="105"/>
      <c r="F9" s="106">
        <v>385</v>
      </c>
      <c r="G9" s="106"/>
      <c r="H9" s="118"/>
    </row>
    <row r="10" spans="1:8" ht="20.100000000000001" customHeight="1">
      <c r="A10" s="55" t="s">
        <v>911</v>
      </c>
      <c r="B10" s="116" t="s">
        <v>903</v>
      </c>
      <c r="C10" s="83" t="s">
        <v>123</v>
      </c>
      <c r="D10" s="82"/>
      <c r="E10" s="119"/>
      <c r="F10" s="106">
        <v>770</v>
      </c>
      <c r="G10" s="106"/>
      <c r="H10" s="118"/>
    </row>
    <row r="11" spans="1:8" ht="20.100000000000001" customHeight="1">
      <c r="A11" s="55" t="s">
        <v>912</v>
      </c>
      <c r="B11" s="116" t="s">
        <v>913</v>
      </c>
      <c r="C11" s="83" t="s">
        <v>123</v>
      </c>
      <c r="D11" s="82"/>
      <c r="E11" s="119"/>
      <c r="F11" s="106">
        <v>770</v>
      </c>
      <c r="G11" s="106"/>
      <c r="H11" s="118"/>
    </row>
    <row r="12" spans="1:8" ht="20.100000000000001" customHeight="1">
      <c r="A12" s="55" t="s">
        <v>914</v>
      </c>
      <c r="B12" s="116" t="s">
        <v>915</v>
      </c>
      <c r="C12" s="83" t="s">
        <v>123</v>
      </c>
      <c r="D12" s="82"/>
      <c r="E12" s="119"/>
      <c r="F12" s="106">
        <v>1540</v>
      </c>
      <c r="G12" s="106"/>
      <c r="H12" s="118"/>
    </row>
    <row r="13" spans="1:8" ht="20.100000000000001" customHeight="1">
      <c r="A13" s="55" t="s">
        <v>916</v>
      </c>
      <c r="B13" s="116" t="s">
        <v>917</v>
      </c>
      <c r="C13" s="83" t="s">
        <v>123</v>
      </c>
      <c r="D13" s="82"/>
      <c r="E13" s="119"/>
      <c r="F13" s="106">
        <v>770</v>
      </c>
      <c r="G13" s="106"/>
      <c r="H13" s="118"/>
    </row>
    <row r="14" spans="1:8" ht="20.100000000000001" customHeight="1">
      <c r="A14" s="55" t="s">
        <v>918</v>
      </c>
      <c r="B14" s="116" t="s">
        <v>919</v>
      </c>
      <c r="C14" s="83" t="s">
        <v>123</v>
      </c>
      <c r="D14" s="82"/>
      <c r="E14" s="119"/>
      <c r="F14" s="106">
        <v>1540</v>
      </c>
      <c r="G14" s="106"/>
      <c r="H14" s="121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21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218" t="s">
        <v>145</v>
      </c>
      <c r="B17" s="219"/>
      <c r="C17" s="219"/>
      <c r="D17" s="107">
        <f>SUM(D5:D16)</f>
        <v>5603.06</v>
      </c>
      <c r="E17" s="108">
        <f>SUM(E5:E16)</f>
        <v>1510.24</v>
      </c>
      <c r="F17" s="108">
        <f>SUM(F5:F16)</f>
        <v>7330.4</v>
      </c>
      <c r="G17" s="109">
        <f>SUM(G5:G16)</f>
        <v>0</v>
      </c>
      <c r="H17" s="110"/>
    </row>
    <row r="18" spans="1:8" ht="20.100000000000001" customHeight="1">
      <c r="A18" s="216" t="s">
        <v>146</v>
      </c>
      <c r="B18" s="217"/>
      <c r="C18" s="217"/>
      <c r="D18" s="213">
        <f>SUM(D17,E17,F17,G17)</f>
        <v>14443.7</v>
      </c>
      <c r="E18" s="214"/>
      <c r="F18" s="214"/>
      <c r="G18" s="214"/>
      <c r="H18" s="112" t="s">
        <v>147</v>
      </c>
    </row>
    <row r="19" spans="1:8" ht="21.75" customHeight="1">
      <c r="A19" s="198" t="s">
        <v>148</v>
      </c>
      <c r="B19" s="199"/>
      <c r="C19" s="200"/>
      <c r="D19" s="201">
        <f>D3-D18</f>
        <v>-5172.9000000000015</v>
      </c>
      <c r="E19" s="202"/>
      <c r="F19" s="202"/>
      <c r="G19" s="202"/>
      <c r="H19" s="111"/>
    </row>
    <row r="20" spans="1:8" ht="20.100000000000001" customHeight="1">
      <c r="A20" s="99"/>
      <c r="B20" s="78"/>
      <c r="C20" s="99"/>
      <c r="D20" s="99"/>
      <c r="E20" s="99"/>
    </row>
    <row r="21" spans="1:8" ht="20.100000000000001" customHeight="1">
      <c r="A21" s="99"/>
      <c r="B21" s="78"/>
      <c r="C21" s="99"/>
      <c r="D21" s="99"/>
      <c r="E21" s="99"/>
    </row>
  </sheetData>
  <sheetProtection selectLockedCells="1" selectUnlockedCells="1"/>
  <customSheetViews>
    <customSheetView guid="{9136D788-8883-4E51-8DA8-5BFE4753DE97}" topLeftCell="A22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14">
    <mergeCell ref="A17:C17"/>
    <mergeCell ref="A18:C18"/>
    <mergeCell ref="D18:G18"/>
    <mergeCell ref="A19:C19"/>
    <mergeCell ref="D19:G19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F52484C0-4B0E-44A1-9002-ECC8B308AA3A}"/>
    <hyperlink ref="H1:H2" location="Indice!A1" display="ÍNDICE" xr:uid="{80CBFCD8-09EC-48B4-9796-E466FF02EE36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Plan39">
    <tabColor indexed="9"/>
  </sheetPr>
  <dimension ref="A1:H37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66</v>
      </c>
      <c r="B1" s="224" t="s">
        <v>920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51143.12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921</v>
      </c>
      <c r="B5" s="117" t="s">
        <v>922</v>
      </c>
      <c r="C5" s="62" t="s">
        <v>410</v>
      </c>
      <c r="D5" s="81">
        <v>2756.12</v>
      </c>
      <c r="E5" s="105">
        <v>554.86</v>
      </c>
      <c r="F5" s="106"/>
      <c r="G5" s="106"/>
      <c r="H5" s="118"/>
    </row>
    <row r="6" spans="1:8" ht="20.100000000000001" customHeight="1">
      <c r="A6" s="53" t="s">
        <v>923</v>
      </c>
      <c r="B6" s="115" t="s">
        <v>924</v>
      </c>
      <c r="C6" s="60" t="s">
        <v>410</v>
      </c>
      <c r="D6" s="81">
        <v>1714.53</v>
      </c>
      <c r="E6" s="105">
        <v>797.1</v>
      </c>
      <c r="F6" s="106"/>
      <c r="G6" s="106"/>
      <c r="H6" s="118"/>
    </row>
    <row r="7" spans="1:8" ht="21" customHeight="1">
      <c r="A7" s="53" t="s">
        <v>925</v>
      </c>
      <c r="B7" s="115" t="s">
        <v>926</v>
      </c>
      <c r="C7" s="60" t="s">
        <v>123</v>
      </c>
      <c r="D7" s="81"/>
      <c r="E7" s="105"/>
      <c r="F7" s="106">
        <v>1000</v>
      </c>
      <c r="G7" s="106"/>
      <c r="H7" s="118"/>
    </row>
    <row r="8" spans="1:8" ht="21" customHeight="1">
      <c r="A8" s="57" t="s">
        <v>927</v>
      </c>
      <c r="B8" s="117" t="s">
        <v>928</v>
      </c>
      <c r="C8" s="62" t="s">
        <v>131</v>
      </c>
      <c r="D8" s="81"/>
      <c r="E8" s="105"/>
      <c r="F8" s="106"/>
      <c r="G8" s="106">
        <v>400</v>
      </c>
      <c r="H8" s="118"/>
    </row>
    <row r="9" spans="1:8" ht="21" customHeight="1">
      <c r="A9" s="57" t="s">
        <v>929</v>
      </c>
      <c r="B9" s="117" t="s">
        <v>930</v>
      </c>
      <c r="C9" s="62" t="s">
        <v>131</v>
      </c>
      <c r="D9" s="81"/>
      <c r="E9" s="105"/>
      <c r="F9" s="106"/>
      <c r="G9" s="106">
        <v>400</v>
      </c>
      <c r="H9" s="118"/>
    </row>
    <row r="10" spans="1:8" ht="20.100000000000001" customHeight="1">
      <c r="A10" s="57" t="s">
        <v>931</v>
      </c>
      <c r="B10" s="117" t="s">
        <v>932</v>
      </c>
      <c r="C10" s="62" t="s">
        <v>131</v>
      </c>
      <c r="D10" s="81"/>
      <c r="E10" s="105"/>
      <c r="F10" s="152"/>
      <c r="G10" s="106">
        <v>400</v>
      </c>
      <c r="H10" s="118"/>
    </row>
    <row r="11" spans="1:8" ht="20.100000000000001" customHeight="1">
      <c r="A11" s="56" t="s">
        <v>933</v>
      </c>
      <c r="B11" s="118" t="s">
        <v>934</v>
      </c>
      <c r="C11" s="104" t="s">
        <v>131</v>
      </c>
      <c r="D11" s="81"/>
      <c r="E11" s="105"/>
      <c r="F11" s="106"/>
      <c r="G11" s="106">
        <v>400</v>
      </c>
      <c r="H11" s="118"/>
    </row>
    <row r="12" spans="1:8" ht="20.100000000000001" customHeight="1">
      <c r="A12" s="55" t="s">
        <v>935</v>
      </c>
      <c r="B12" s="116" t="s">
        <v>936</v>
      </c>
      <c r="C12" s="83" t="s">
        <v>410</v>
      </c>
      <c r="D12" s="82">
        <v>3740.7</v>
      </c>
      <c r="E12" s="119">
        <v>496.2</v>
      </c>
      <c r="F12" s="106"/>
      <c r="G12" s="106"/>
      <c r="H12" s="118"/>
    </row>
    <row r="13" spans="1:8" ht="20.100000000000001" customHeight="1">
      <c r="A13" s="55" t="s">
        <v>937</v>
      </c>
      <c r="B13" s="116" t="s">
        <v>938</v>
      </c>
      <c r="C13" s="83" t="s">
        <v>410</v>
      </c>
      <c r="D13" s="82">
        <v>1150.6400000000001</v>
      </c>
      <c r="E13" s="119">
        <v>1094.2</v>
      </c>
      <c r="F13" s="106"/>
      <c r="G13" s="106"/>
      <c r="H13" s="118"/>
    </row>
    <row r="14" spans="1:8" ht="20.100000000000001" customHeight="1">
      <c r="A14" s="55" t="s">
        <v>939</v>
      </c>
      <c r="B14" s="116" t="s">
        <v>940</v>
      </c>
      <c r="C14" s="83" t="s">
        <v>410</v>
      </c>
      <c r="D14" s="82"/>
      <c r="E14" s="119">
        <v>380.04</v>
      </c>
      <c r="F14" s="106"/>
      <c r="G14" s="106"/>
      <c r="H14" s="118"/>
    </row>
    <row r="15" spans="1:8" ht="20.100000000000001" customHeight="1">
      <c r="A15" s="55" t="s">
        <v>941</v>
      </c>
      <c r="B15" s="116" t="s">
        <v>942</v>
      </c>
      <c r="C15" s="83" t="s">
        <v>410</v>
      </c>
      <c r="D15" s="82">
        <v>2287.21</v>
      </c>
      <c r="E15" s="119">
        <v>1294.8</v>
      </c>
      <c r="F15" s="106"/>
      <c r="G15" s="106"/>
      <c r="H15" s="118"/>
    </row>
    <row r="16" spans="1:8" ht="20.100000000000001" customHeight="1">
      <c r="A16" s="55" t="s">
        <v>943</v>
      </c>
      <c r="B16" s="116" t="s">
        <v>944</v>
      </c>
      <c r="C16" s="83" t="s">
        <v>123</v>
      </c>
      <c r="D16" s="82"/>
      <c r="E16" s="119"/>
      <c r="F16" s="106">
        <v>4000</v>
      </c>
      <c r="G16" s="106"/>
      <c r="H16" s="118"/>
    </row>
    <row r="17" spans="1:8" ht="20.100000000000001" customHeight="1">
      <c r="A17" s="55" t="s">
        <v>945</v>
      </c>
      <c r="B17" s="116" t="s">
        <v>946</v>
      </c>
      <c r="C17" s="83" t="s">
        <v>131</v>
      </c>
      <c r="D17" s="82"/>
      <c r="E17" s="119"/>
      <c r="F17" s="106"/>
      <c r="G17" s="106">
        <v>400</v>
      </c>
      <c r="H17" s="118"/>
    </row>
    <row r="18" spans="1:8" ht="20.100000000000001" customHeight="1">
      <c r="A18" s="55" t="s">
        <v>947</v>
      </c>
      <c r="B18" s="116" t="s">
        <v>948</v>
      </c>
      <c r="C18" s="83" t="s">
        <v>131</v>
      </c>
      <c r="D18" s="82"/>
      <c r="E18" s="119"/>
      <c r="F18" s="106"/>
      <c r="G18" s="106">
        <v>400</v>
      </c>
      <c r="H18" s="118"/>
    </row>
    <row r="19" spans="1:8" ht="20.100000000000001" customHeight="1">
      <c r="A19" s="55" t="s">
        <v>949</v>
      </c>
      <c r="B19" s="116" t="s">
        <v>950</v>
      </c>
      <c r="C19" s="83" t="s">
        <v>131</v>
      </c>
      <c r="D19" s="82"/>
      <c r="E19" s="119"/>
      <c r="F19" s="106"/>
      <c r="G19" s="106">
        <v>400</v>
      </c>
      <c r="H19" s="118"/>
    </row>
    <row r="20" spans="1:8" ht="20.100000000000001" customHeight="1">
      <c r="A20" s="55" t="s">
        <v>951</v>
      </c>
      <c r="B20" s="116" t="s">
        <v>952</v>
      </c>
      <c r="C20" s="83" t="s">
        <v>123</v>
      </c>
      <c r="D20" s="82"/>
      <c r="E20" s="119"/>
      <c r="F20" s="106">
        <v>4000</v>
      </c>
      <c r="G20" s="106"/>
      <c r="H20" s="118"/>
    </row>
    <row r="21" spans="1:8" ht="20.100000000000001" customHeight="1">
      <c r="A21" s="55" t="s">
        <v>953</v>
      </c>
      <c r="B21" s="116" t="s">
        <v>926</v>
      </c>
      <c r="C21" s="83" t="s">
        <v>123</v>
      </c>
      <c r="D21" s="82"/>
      <c r="E21" s="119"/>
      <c r="F21" s="106">
        <v>600</v>
      </c>
      <c r="G21" s="106"/>
      <c r="H21" s="118"/>
    </row>
    <row r="22" spans="1:8" ht="20.100000000000001" customHeight="1">
      <c r="A22" s="55" t="s">
        <v>954</v>
      </c>
      <c r="B22" s="116" t="s">
        <v>955</v>
      </c>
      <c r="C22" s="83" t="s">
        <v>131</v>
      </c>
      <c r="D22" s="82"/>
      <c r="E22" s="119"/>
      <c r="F22" s="106"/>
      <c r="G22" s="106">
        <v>400</v>
      </c>
      <c r="H22" s="118"/>
    </row>
    <row r="23" spans="1:8" ht="20.100000000000001" customHeight="1">
      <c r="A23" s="55" t="s">
        <v>956</v>
      </c>
      <c r="B23" s="116" t="s">
        <v>957</v>
      </c>
      <c r="C23" s="83" t="s">
        <v>131</v>
      </c>
      <c r="D23" s="82"/>
      <c r="E23" s="119"/>
      <c r="F23" s="106"/>
      <c r="G23" s="106">
        <v>400</v>
      </c>
      <c r="H23" s="118"/>
    </row>
    <row r="24" spans="1:8" ht="20.100000000000001" customHeight="1">
      <c r="A24" s="55" t="s">
        <v>958</v>
      </c>
      <c r="B24" s="116" t="s">
        <v>959</v>
      </c>
      <c r="C24" s="83" t="s">
        <v>123</v>
      </c>
      <c r="D24" s="82"/>
      <c r="E24" s="119"/>
      <c r="F24" s="106">
        <v>2000</v>
      </c>
      <c r="G24" s="106"/>
      <c r="H24" s="121"/>
    </row>
    <row r="25" spans="1:8" ht="20.100000000000001" customHeight="1">
      <c r="A25" s="55" t="s">
        <v>960</v>
      </c>
      <c r="B25" s="116" t="s">
        <v>961</v>
      </c>
      <c r="C25" s="83" t="s">
        <v>131</v>
      </c>
      <c r="D25" s="82"/>
      <c r="E25" s="119"/>
      <c r="F25" s="106"/>
      <c r="G25" s="106">
        <v>400</v>
      </c>
      <c r="H25" s="121"/>
    </row>
    <row r="26" spans="1:8" ht="20.100000000000001" customHeight="1">
      <c r="A26" s="55" t="s">
        <v>962</v>
      </c>
      <c r="B26" s="116" t="s">
        <v>963</v>
      </c>
      <c r="C26" s="83" t="s">
        <v>131</v>
      </c>
      <c r="D26" s="82"/>
      <c r="E26" s="119"/>
      <c r="F26" s="106"/>
      <c r="G26" s="106">
        <v>400</v>
      </c>
      <c r="H26" s="121"/>
    </row>
    <row r="27" spans="1:8" ht="20.100000000000001" customHeight="1">
      <c r="A27" s="55" t="s">
        <v>964</v>
      </c>
      <c r="B27" s="116" t="s">
        <v>965</v>
      </c>
      <c r="C27" s="83" t="s">
        <v>131</v>
      </c>
      <c r="D27" s="82"/>
      <c r="E27" s="119"/>
      <c r="F27" s="106"/>
      <c r="G27" s="106">
        <v>400</v>
      </c>
      <c r="H27" s="121"/>
    </row>
    <row r="28" spans="1:8" ht="20.100000000000001" customHeight="1">
      <c r="A28" s="55"/>
      <c r="B28" s="116"/>
      <c r="C28" s="83"/>
      <c r="D28" s="82"/>
      <c r="E28" s="119"/>
      <c r="F28" s="106"/>
      <c r="G28" s="106"/>
      <c r="H28" s="121"/>
    </row>
    <row r="29" spans="1:8" ht="20.100000000000001" customHeight="1">
      <c r="A29" s="55"/>
      <c r="B29" s="116"/>
      <c r="C29" s="83"/>
      <c r="D29" s="82"/>
      <c r="E29" s="119"/>
      <c r="F29" s="106"/>
      <c r="G29" s="106"/>
      <c r="H29" s="121"/>
    </row>
    <row r="30" spans="1:8" ht="20.100000000000001" customHeight="1">
      <c r="A30" s="55"/>
      <c r="B30" s="116"/>
      <c r="C30" s="83"/>
      <c r="D30" s="82"/>
      <c r="E30" s="119"/>
      <c r="F30" s="106"/>
      <c r="G30" s="106"/>
      <c r="H30" s="121"/>
    </row>
    <row r="31" spans="1:8" ht="20.100000000000001" customHeight="1">
      <c r="A31" s="55"/>
      <c r="B31" s="116"/>
      <c r="C31" s="83"/>
      <c r="D31" s="82"/>
      <c r="E31" s="119"/>
      <c r="F31" s="106"/>
      <c r="G31" s="106"/>
      <c r="H31" s="121"/>
    </row>
    <row r="32" spans="1:8" ht="20.100000000000001" customHeight="1">
      <c r="A32" s="55"/>
      <c r="B32" s="116"/>
      <c r="C32" s="83"/>
      <c r="D32" s="82"/>
      <c r="E32" s="119"/>
      <c r="F32" s="106"/>
      <c r="G32" s="106"/>
      <c r="H32" s="121"/>
    </row>
    <row r="33" spans="1:8" ht="20.100000000000001" customHeight="1">
      <c r="A33" s="218" t="s">
        <v>145</v>
      </c>
      <c r="B33" s="219"/>
      <c r="C33" s="219"/>
      <c r="D33" s="107">
        <f>SUM(D5:D32)</f>
        <v>11649.199999999997</v>
      </c>
      <c r="E33" s="108">
        <f>SUM(E5:E32)</f>
        <v>4617.2</v>
      </c>
      <c r="F33" s="108">
        <f>SUM(F5:F32)</f>
        <v>11600</v>
      </c>
      <c r="G33" s="109">
        <f>SUM(G5:G32)</f>
        <v>4800</v>
      </c>
      <c r="H33" s="110"/>
    </row>
    <row r="34" spans="1:8" ht="20.100000000000001" customHeight="1">
      <c r="A34" s="216" t="s">
        <v>146</v>
      </c>
      <c r="B34" s="217"/>
      <c r="C34" s="217"/>
      <c r="D34" s="213">
        <f>SUM(D33,E33,F33,G33)</f>
        <v>32666.399999999998</v>
      </c>
      <c r="E34" s="214"/>
      <c r="F34" s="214"/>
      <c r="G34" s="214"/>
      <c r="H34" s="112" t="s">
        <v>147</v>
      </c>
    </row>
    <row r="35" spans="1:8" ht="21.75" customHeight="1">
      <c r="A35" s="198" t="s">
        <v>148</v>
      </c>
      <c r="B35" s="199"/>
      <c r="C35" s="200"/>
      <c r="D35" s="201">
        <f>D3-D34</f>
        <v>18476.720000000005</v>
      </c>
      <c r="E35" s="202"/>
      <c r="F35" s="202"/>
      <c r="G35" s="202"/>
      <c r="H35" s="111"/>
    </row>
    <row r="36" spans="1:8" ht="20.100000000000001" customHeight="1">
      <c r="A36" s="99"/>
      <c r="B36" s="78"/>
      <c r="C36" s="99"/>
      <c r="D36" s="99"/>
      <c r="E36" s="99"/>
    </row>
    <row r="37" spans="1:8" ht="20.100000000000001" customHeight="1">
      <c r="A37" s="99"/>
      <c r="B37" s="78"/>
      <c r="C37" s="99"/>
      <c r="D37" s="99"/>
      <c r="E37" s="99"/>
    </row>
  </sheetData>
  <sheetProtection selectLockedCells="1" selectUnlockedCells="1"/>
  <customSheetViews>
    <customSheetView guid="{9136D788-8883-4E51-8DA8-5BFE4753DE97}" topLeftCell="A97">
      <selection activeCell="E118" sqref="E118"/>
      <pageMargins left="0" right="0" top="0" bottom="0" header="0" footer="0"/>
      <pageSetup paperSize="9" firstPageNumber="0" orientation="landscape" horizontalDpi="300" verticalDpi="300" r:id="rId1"/>
      <headerFooter alignWithMargins="0">
        <oddHeader>&amp;LUNIVERSIDADE FEDERAL DE SERGIPE_x005F_x000D_PRÓ-REITORIA DE PÓS-GRADUAÇÃO E PESQUISA</oddHeader>
        <oddFooter>&amp;L&amp;D&amp;R&amp;P</oddFooter>
      </headerFooter>
    </customSheetView>
  </customSheetViews>
  <mergeCells count="14">
    <mergeCell ref="B1:G1"/>
    <mergeCell ref="H1:H2"/>
    <mergeCell ref="B2:C2"/>
    <mergeCell ref="D2:G2"/>
    <mergeCell ref="D3:G3"/>
    <mergeCell ref="H3:H4"/>
    <mergeCell ref="D34:G34"/>
    <mergeCell ref="A35:C35"/>
    <mergeCell ref="D35:G35"/>
    <mergeCell ref="A3:A4"/>
    <mergeCell ref="B3:B4"/>
    <mergeCell ref="C3:C4"/>
    <mergeCell ref="A33:C33"/>
    <mergeCell ref="A34:C34"/>
  </mergeCells>
  <hyperlinks>
    <hyperlink ref="H1" location="Indice!A1" display="Índice" xr:uid="{05F84C55-3E92-475E-BAB9-C79D4A4CB315}"/>
    <hyperlink ref="H1:H2" location="Indice!A1" display="ÍNDICE" xr:uid="{A396580F-19BB-44AD-B446-5A4B4DB2FF7C}"/>
  </hyperlinks>
  <pageMargins left="0.2361111111111111" right="0.2361111111111111" top="0.70833333333333337" bottom="0.31458333333333333" header="0.35416666666666669" footer="0.19652777777777777"/>
  <pageSetup paperSize="9" firstPageNumber="0" orientation="landscape" horizontalDpi="300" verticalDpi="300" r:id="rId2"/>
  <headerFooter alignWithMargins="0">
    <oddHeader>&amp;LUNIVERSIDADE FEDERAL DE SERGIPE_x005F_x000D_PRÓ-REITORIA DE PÓS-GRADUAÇÃO E PESQUISA</oddHeader>
    <oddFooter>&amp;L&amp;D&amp;R&amp;P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Plan40"/>
  <dimension ref="A1:H20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68</v>
      </c>
      <c r="B1" s="224" t="s">
        <v>67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11115.5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3" t="s">
        <v>966</v>
      </c>
      <c r="B5" s="115" t="s">
        <v>967</v>
      </c>
      <c r="C5" s="60" t="s">
        <v>123</v>
      </c>
      <c r="D5" s="81"/>
      <c r="E5" s="105"/>
      <c r="F5" s="106">
        <v>3641</v>
      </c>
      <c r="G5" s="106"/>
      <c r="H5" s="118"/>
    </row>
    <row r="6" spans="1:8" ht="21" customHeight="1">
      <c r="A6" s="53" t="s">
        <v>968</v>
      </c>
      <c r="B6" s="115" t="s">
        <v>969</v>
      </c>
      <c r="C6" s="60" t="s">
        <v>123</v>
      </c>
      <c r="D6" s="81"/>
      <c r="E6" s="105"/>
      <c r="F6" s="106">
        <v>2700</v>
      </c>
      <c r="G6" s="106"/>
      <c r="H6" s="118"/>
    </row>
    <row r="7" spans="1:8" ht="20.100000000000001" customHeight="1">
      <c r="A7" s="55"/>
      <c r="B7" s="116"/>
      <c r="C7" s="83"/>
      <c r="D7" s="82"/>
      <c r="E7" s="119"/>
      <c r="F7" s="106"/>
      <c r="G7" s="106"/>
      <c r="H7" s="118"/>
    </row>
    <row r="8" spans="1:8" ht="20.100000000000001" customHeight="1">
      <c r="A8" s="55"/>
      <c r="B8" s="116"/>
      <c r="C8" s="83"/>
      <c r="D8" s="82"/>
      <c r="E8" s="119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18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21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21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21"/>
    </row>
    <row r="16" spans="1:8" ht="20.100000000000001" customHeight="1">
      <c r="A16" s="218" t="s">
        <v>145</v>
      </c>
      <c r="B16" s="219"/>
      <c r="C16" s="219"/>
      <c r="D16" s="107">
        <f>SUM(D5:D15)</f>
        <v>0</v>
      </c>
      <c r="E16" s="108">
        <f>SUM(E5:E15)</f>
        <v>0</v>
      </c>
      <c r="F16" s="108">
        <f>SUM(F5:F15)</f>
        <v>6341</v>
      </c>
      <c r="G16" s="109">
        <f>SUM(G5:G15)</f>
        <v>0</v>
      </c>
      <c r="H16" s="110"/>
    </row>
    <row r="17" spans="1:8" ht="20.100000000000001" customHeight="1">
      <c r="A17" s="216" t="s">
        <v>146</v>
      </c>
      <c r="B17" s="217"/>
      <c r="C17" s="217"/>
      <c r="D17" s="213">
        <f>SUM(D16,E16,F16,G16)</f>
        <v>6341</v>
      </c>
      <c r="E17" s="214"/>
      <c r="F17" s="214"/>
      <c r="G17" s="214"/>
      <c r="H17" s="112" t="s">
        <v>147</v>
      </c>
    </row>
    <row r="18" spans="1:8" ht="21.75" customHeight="1">
      <c r="A18" s="198" t="s">
        <v>148</v>
      </c>
      <c r="B18" s="199"/>
      <c r="C18" s="200"/>
      <c r="D18" s="201">
        <f>D3-D17</f>
        <v>4774.5</v>
      </c>
      <c r="E18" s="202"/>
      <c r="F18" s="202"/>
      <c r="G18" s="202"/>
      <c r="H18" s="111"/>
    </row>
    <row r="19" spans="1:8" ht="20.100000000000001" customHeight="1">
      <c r="A19" s="99"/>
      <c r="B19" s="78"/>
      <c r="C19" s="99"/>
      <c r="D19" s="99"/>
      <c r="E19" s="99"/>
    </row>
    <row r="20" spans="1:8" ht="20.100000000000001" customHeight="1">
      <c r="A20" s="99"/>
      <c r="B20" s="78"/>
      <c r="C20" s="99"/>
      <c r="D20" s="99"/>
      <c r="E20" s="99"/>
    </row>
  </sheetData>
  <sheetProtection selectLockedCells="1" selectUnlockedCells="1"/>
  <customSheetViews>
    <customSheetView guid="{9136D788-8883-4E51-8DA8-5BFE4753DE97}" topLeftCell="A4"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14">
    <mergeCell ref="A16:C16"/>
    <mergeCell ref="A17:C17"/>
    <mergeCell ref="D17:G17"/>
    <mergeCell ref="A18:C18"/>
    <mergeCell ref="D18:G18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9134A23D-6ED8-40E0-A40C-5FC7794649A3}"/>
    <hyperlink ref="H1:H2" location="Indice!A1" display="ÍNDICE" xr:uid="{BAAEDF84-E7DE-4D27-841B-9C23097024DA}"/>
  </hyperlink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Plan41">
    <tabColor indexed="9"/>
  </sheetPr>
  <dimension ref="A1:H31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74</v>
      </c>
      <c r="B1" s="224" t="s">
        <v>970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37199.480000000003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971</v>
      </c>
      <c r="B5" s="117" t="s">
        <v>972</v>
      </c>
      <c r="C5" s="62" t="s">
        <v>410</v>
      </c>
      <c r="D5" s="81">
        <v>1057.28</v>
      </c>
      <c r="E5" s="105">
        <v>713.82</v>
      </c>
      <c r="F5" s="106"/>
      <c r="G5" s="106"/>
      <c r="H5" s="118"/>
    </row>
    <row r="6" spans="1:8" ht="20.100000000000001" customHeight="1">
      <c r="A6" s="53" t="s">
        <v>973</v>
      </c>
      <c r="B6" s="115" t="s">
        <v>974</v>
      </c>
      <c r="C6" s="60" t="s">
        <v>410</v>
      </c>
      <c r="D6" s="81">
        <v>2006.92</v>
      </c>
      <c r="E6" s="105">
        <v>997.7</v>
      </c>
      <c r="F6" s="106"/>
      <c r="G6" s="106"/>
      <c r="H6" s="118"/>
    </row>
    <row r="7" spans="1:8" ht="21" customHeight="1">
      <c r="A7" s="53" t="s">
        <v>975</v>
      </c>
      <c r="B7" s="115" t="s">
        <v>976</v>
      </c>
      <c r="C7" s="60" t="s">
        <v>410</v>
      </c>
      <c r="D7" s="81">
        <v>1459.67</v>
      </c>
      <c r="E7" s="105">
        <v>554.86</v>
      </c>
      <c r="F7" s="106"/>
      <c r="G7" s="106"/>
      <c r="H7" s="118"/>
    </row>
    <row r="8" spans="1:8" ht="20.100000000000001" customHeight="1">
      <c r="A8" s="55" t="s">
        <v>977</v>
      </c>
      <c r="B8" s="116" t="s">
        <v>978</v>
      </c>
      <c r="C8" s="83" t="s">
        <v>131</v>
      </c>
      <c r="D8" s="82"/>
      <c r="E8" s="119"/>
      <c r="F8" s="106"/>
      <c r="G8" s="106">
        <v>220</v>
      </c>
      <c r="H8" s="118"/>
    </row>
    <row r="9" spans="1:8" ht="20.100000000000001" customHeight="1">
      <c r="A9" s="55" t="s">
        <v>979</v>
      </c>
      <c r="B9" s="116" t="s">
        <v>980</v>
      </c>
      <c r="C9" s="83" t="s">
        <v>131</v>
      </c>
      <c r="D9" s="82"/>
      <c r="E9" s="119"/>
      <c r="F9" s="106"/>
      <c r="G9" s="106">
        <v>120</v>
      </c>
      <c r="H9" s="118"/>
    </row>
    <row r="10" spans="1:8" ht="20.100000000000001" customHeight="1">
      <c r="A10" s="55" t="s">
        <v>981</v>
      </c>
      <c r="B10" s="116" t="s">
        <v>982</v>
      </c>
      <c r="C10" s="83" t="s">
        <v>123</v>
      </c>
      <c r="D10" s="82"/>
      <c r="E10" s="119"/>
      <c r="F10" s="106">
        <v>1500</v>
      </c>
      <c r="G10" s="106"/>
      <c r="H10" s="118"/>
    </row>
    <row r="11" spans="1:8" ht="20.100000000000001" customHeight="1">
      <c r="A11" s="55" t="s">
        <v>983</v>
      </c>
      <c r="B11" s="116" t="s">
        <v>984</v>
      </c>
      <c r="C11" s="83" t="s">
        <v>123</v>
      </c>
      <c r="D11" s="82"/>
      <c r="E11" s="119"/>
      <c r="F11" s="106">
        <v>1500</v>
      </c>
      <c r="G11" s="106"/>
      <c r="H11" s="118"/>
    </row>
    <row r="12" spans="1:8" ht="20.100000000000001" customHeight="1">
      <c r="A12" s="55" t="s">
        <v>985</v>
      </c>
      <c r="B12" s="116" t="s">
        <v>984</v>
      </c>
      <c r="C12" s="83" t="s">
        <v>123</v>
      </c>
      <c r="D12" s="82"/>
      <c r="E12" s="119"/>
      <c r="F12" s="106">
        <v>1500</v>
      </c>
      <c r="G12" s="106"/>
      <c r="H12" s="118"/>
    </row>
    <row r="13" spans="1:8" ht="20.100000000000001" customHeight="1">
      <c r="A13" s="55" t="s">
        <v>986</v>
      </c>
      <c r="B13" s="116" t="s">
        <v>987</v>
      </c>
      <c r="C13" s="83" t="s">
        <v>123</v>
      </c>
      <c r="D13" s="82"/>
      <c r="E13" s="119"/>
      <c r="F13" s="106">
        <v>4000</v>
      </c>
      <c r="G13" s="106"/>
      <c r="H13" s="121"/>
    </row>
    <row r="14" spans="1:8" ht="20.100000000000001" customHeight="1">
      <c r="A14" s="55" t="s">
        <v>988</v>
      </c>
      <c r="B14" s="116" t="s">
        <v>989</v>
      </c>
      <c r="C14" s="83" t="s">
        <v>123</v>
      </c>
      <c r="D14" s="82"/>
      <c r="E14" s="119"/>
      <c r="F14" s="106">
        <v>1000</v>
      </c>
      <c r="G14" s="106"/>
      <c r="H14" s="121"/>
    </row>
    <row r="15" spans="1:8" ht="20.100000000000001" customHeight="1">
      <c r="A15" s="55" t="s">
        <v>990</v>
      </c>
      <c r="B15" s="116" t="s">
        <v>989</v>
      </c>
      <c r="C15" s="83" t="s">
        <v>123</v>
      </c>
      <c r="D15" s="82"/>
      <c r="E15" s="119"/>
      <c r="F15" s="106">
        <v>1000</v>
      </c>
      <c r="G15" s="106"/>
      <c r="H15" s="121"/>
    </row>
    <row r="16" spans="1:8" ht="20.100000000000001" customHeight="1">
      <c r="A16" s="55" t="s">
        <v>991</v>
      </c>
      <c r="B16" s="116" t="s">
        <v>992</v>
      </c>
      <c r="C16" s="83" t="s">
        <v>123</v>
      </c>
      <c r="D16" s="82"/>
      <c r="E16" s="119"/>
      <c r="F16" s="106">
        <v>4000</v>
      </c>
      <c r="G16" s="106"/>
      <c r="H16" s="121"/>
    </row>
    <row r="17" spans="1:8" ht="20.100000000000001" customHeight="1">
      <c r="A17" s="55" t="s">
        <v>993</v>
      </c>
      <c r="B17" s="116" t="s">
        <v>994</v>
      </c>
      <c r="C17" s="83" t="s">
        <v>123</v>
      </c>
      <c r="D17" s="82"/>
      <c r="E17" s="119"/>
      <c r="F17" s="106">
        <v>4000</v>
      </c>
      <c r="G17" s="106"/>
      <c r="H17" s="121"/>
    </row>
    <row r="18" spans="1:8" ht="20.100000000000001" customHeight="1">
      <c r="A18" s="55" t="s">
        <v>995</v>
      </c>
      <c r="B18" s="116" t="s">
        <v>996</v>
      </c>
      <c r="C18" s="83" t="s">
        <v>123</v>
      </c>
      <c r="D18" s="82"/>
      <c r="E18" s="119"/>
      <c r="F18" s="106">
        <v>4000</v>
      </c>
      <c r="G18" s="106"/>
      <c r="H18" s="121"/>
    </row>
    <row r="19" spans="1:8" ht="20.100000000000001" customHeight="1">
      <c r="A19" s="55" t="s">
        <v>997</v>
      </c>
      <c r="B19" s="116" t="s">
        <v>998</v>
      </c>
      <c r="C19" s="83" t="s">
        <v>123</v>
      </c>
      <c r="D19" s="82"/>
      <c r="E19" s="119"/>
      <c r="F19" s="106">
        <v>170</v>
      </c>
      <c r="G19" s="106"/>
      <c r="H19" s="121"/>
    </row>
    <row r="20" spans="1:8" ht="20.100000000000001" customHeight="1">
      <c r="A20" s="55" t="s">
        <v>999</v>
      </c>
      <c r="B20" s="116" t="s">
        <v>1000</v>
      </c>
      <c r="C20" s="83" t="s">
        <v>123</v>
      </c>
      <c r="D20" s="82"/>
      <c r="E20" s="119"/>
      <c r="F20" s="106">
        <v>120</v>
      </c>
      <c r="G20" s="106"/>
      <c r="H20" s="121"/>
    </row>
    <row r="21" spans="1:8" ht="20.100000000000001" customHeight="1">
      <c r="A21" s="55" t="s">
        <v>1001</v>
      </c>
      <c r="B21" s="116" t="s">
        <v>1000</v>
      </c>
      <c r="C21" s="83" t="s">
        <v>123</v>
      </c>
      <c r="D21" s="82"/>
      <c r="E21" s="119"/>
      <c r="F21" s="106">
        <v>200</v>
      </c>
      <c r="G21" s="106"/>
      <c r="H21" s="121"/>
    </row>
    <row r="22" spans="1:8" ht="20.100000000000001" customHeight="1">
      <c r="A22" s="55" t="s">
        <v>1002</v>
      </c>
      <c r="B22" s="116" t="s">
        <v>1000</v>
      </c>
      <c r="C22" s="83" t="s">
        <v>123</v>
      </c>
      <c r="D22" s="82"/>
      <c r="E22" s="119"/>
      <c r="F22" s="106">
        <v>120</v>
      </c>
      <c r="G22" s="106"/>
      <c r="H22" s="121"/>
    </row>
    <row r="23" spans="1:8" ht="20.100000000000001" customHeight="1">
      <c r="A23" s="55"/>
      <c r="B23" s="116"/>
      <c r="C23" s="83"/>
      <c r="D23" s="82"/>
      <c r="E23" s="119"/>
      <c r="F23" s="106"/>
      <c r="G23" s="106"/>
      <c r="H23" s="121"/>
    </row>
    <row r="24" spans="1:8" ht="20.100000000000001" customHeight="1">
      <c r="A24" s="55"/>
      <c r="B24" s="116"/>
      <c r="C24" s="83"/>
      <c r="D24" s="82"/>
      <c r="E24" s="119"/>
      <c r="F24" s="106"/>
      <c r="G24" s="106"/>
      <c r="H24" s="121"/>
    </row>
    <row r="25" spans="1:8" ht="20.100000000000001" customHeight="1">
      <c r="A25" s="55"/>
      <c r="B25" s="116"/>
      <c r="C25" s="83"/>
      <c r="D25" s="82"/>
      <c r="E25" s="119"/>
      <c r="F25" s="106"/>
      <c r="G25" s="106"/>
      <c r="H25" s="121"/>
    </row>
    <row r="26" spans="1:8" ht="20.100000000000001" customHeight="1">
      <c r="A26" s="55"/>
      <c r="B26" s="116"/>
      <c r="C26" s="83"/>
      <c r="D26" s="82"/>
      <c r="E26" s="119"/>
      <c r="F26" s="106"/>
      <c r="G26" s="106"/>
      <c r="H26" s="121"/>
    </row>
    <row r="27" spans="1:8" ht="20.100000000000001" customHeight="1">
      <c r="A27" s="218" t="s">
        <v>145</v>
      </c>
      <c r="B27" s="219"/>
      <c r="C27" s="219"/>
      <c r="D27" s="107">
        <f>SUM(D5:D26)</f>
        <v>4523.87</v>
      </c>
      <c r="E27" s="108">
        <f>SUM(E5:E26)</f>
        <v>2266.38</v>
      </c>
      <c r="F27" s="108">
        <f>SUM(F5:F26)</f>
        <v>23110</v>
      </c>
      <c r="G27" s="109">
        <f>SUM(G5:G26)</f>
        <v>340</v>
      </c>
      <c r="H27" s="110"/>
    </row>
    <row r="28" spans="1:8" ht="20.100000000000001" customHeight="1">
      <c r="A28" s="216" t="s">
        <v>146</v>
      </c>
      <c r="B28" s="217"/>
      <c r="C28" s="217"/>
      <c r="D28" s="213">
        <f>SUM(D27,E27,F27,G27)</f>
        <v>30240.25</v>
      </c>
      <c r="E28" s="214"/>
      <c r="F28" s="214"/>
      <c r="G28" s="214"/>
      <c r="H28" s="112" t="s">
        <v>147</v>
      </c>
    </row>
    <row r="29" spans="1:8" ht="21.75" customHeight="1">
      <c r="A29" s="198" t="s">
        <v>148</v>
      </c>
      <c r="B29" s="199"/>
      <c r="C29" s="200"/>
      <c r="D29" s="201">
        <f>D3-D28</f>
        <v>6959.2300000000032</v>
      </c>
      <c r="E29" s="202"/>
      <c r="F29" s="202"/>
      <c r="G29" s="202"/>
      <c r="H29" s="111"/>
    </row>
    <row r="30" spans="1:8" ht="20.100000000000001" customHeight="1">
      <c r="A30" s="99"/>
      <c r="B30" s="78"/>
      <c r="C30" s="99"/>
      <c r="D30" s="99"/>
      <c r="E30" s="99"/>
    </row>
    <row r="31" spans="1:8" ht="20.100000000000001" customHeight="1">
      <c r="A31" s="99"/>
      <c r="B31" s="78"/>
      <c r="C31" s="99"/>
      <c r="D31" s="99"/>
      <c r="E31" s="99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14">
    <mergeCell ref="B1:G1"/>
    <mergeCell ref="H1:H2"/>
    <mergeCell ref="B2:C2"/>
    <mergeCell ref="D2:G2"/>
    <mergeCell ref="D3:G3"/>
    <mergeCell ref="H3:H4"/>
    <mergeCell ref="D28:G28"/>
    <mergeCell ref="A29:C29"/>
    <mergeCell ref="D29:G29"/>
    <mergeCell ref="A3:A4"/>
    <mergeCell ref="B3:B4"/>
    <mergeCell ref="C3:C4"/>
    <mergeCell ref="A27:C27"/>
    <mergeCell ref="A28:C28"/>
  </mergeCells>
  <hyperlinks>
    <hyperlink ref="H1" location="Indice!A1" display="Índice" xr:uid="{E1FEA825-B981-45D0-AB50-3A4E834E5D95}"/>
    <hyperlink ref="H1:H2" location="Indice!A1" display="ÍNDICE" xr:uid="{3294C3A1-FF48-4973-BEBB-69ABCF834171}"/>
  </hyperlinks>
  <pageMargins left="0.25" right="0.25" top="0.75" bottom="0.75" header="0.3" footer="0.3"/>
  <pageSetup paperSize="9" firstPageNumber="0" orientation="landscape" horizontalDpi="300" verticalDpi="300" r:id="rId2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Plan42">
    <tabColor indexed="9"/>
  </sheetPr>
  <dimension ref="A1:H20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76</v>
      </c>
      <c r="B1" s="224" t="s">
        <v>75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5628.7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1003</v>
      </c>
      <c r="B5" s="117" t="s">
        <v>1004</v>
      </c>
      <c r="C5" s="62" t="s">
        <v>410</v>
      </c>
      <c r="D5" s="81">
        <v>2547.25</v>
      </c>
      <c r="E5" s="105">
        <v>997.7</v>
      </c>
      <c r="F5" s="106"/>
      <c r="G5" s="106"/>
      <c r="H5" s="118"/>
    </row>
    <row r="6" spans="1:8" ht="20.100000000000001" customHeight="1">
      <c r="A6" s="53"/>
      <c r="B6" s="115"/>
      <c r="C6" s="60"/>
      <c r="D6" s="81"/>
      <c r="E6" s="105"/>
      <c r="F6" s="106"/>
      <c r="G6" s="106"/>
      <c r="H6" s="118"/>
    </row>
    <row r="7" spans="1:8" ht="21" customHeight="1">
      <c r="A7" s="53"/>
      <c r="B7" s="115"/>
      <c r="C7" s="60"/>
      <c r="D7" s="81"/>
      <c r="E7" s="105"/>
      <c r="F7" s="106"/>
      <c r="G7" s="106"/>
      <c r="H7" s="118"/>
    </row>
    <row r="8" spans="1:8" ht="20.100000000000001" customHeight="1">
      <c r="A8" s="56"/>
      <c r="B8" s="118"/>
      <c r="C8" s="104"/>
      <c r="D8" s="81"/>
      <c r="E8" s="105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21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21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21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21"/>
    </row>
    <row r="16" spans="1:8" ht="20.100000000000001" customHeight="1">
      <c r="A16" s="218" t="s">
        <v>145</v>
      </c>
      <c r="B16" s="219"/>
      <c r="C16" s="219"/>
      <c r="D16" s="107">
        <f>SUM(D5:D15)</f>
        <v>2547.25</v>
      </c>
      <c r="E16" s="108">
        <f>SUM(E5:E15)</f>
        <v>997.7</v>
      </c>
      <c r="F16" s="108">
        <f>SUM(F5:F15)</f>
        <v>0</v>
      </c>
      <c r="G16" s="109">
        <f>SUM(G5:G15)</f>
        <v>0</v>
      </c>
      <c r="H16" s="110"/>
    </row>
    <row r="17" spans="1:8" ht="20.100000000000001" customHeight="1">
      <c r="A17" s="216" t="s">
        <v>146</v>
      </c>
      <c r="B17" s="217"/>
      <c r="C17" s="217"/>
      <c r="D17" s="213">
        <f>SUM(D16,E16,F16,G16)</f>
        <v>3544.95</v>
      </c>
      <c r="E17" s="214"/>
      <c r="F17" s="214"/>
      <c r="G17" s="214"/>
      <c r="H17" s="112" t="s">
        <v>147</v>
      </c>
    </row>
    <row r="18" spans="1:8" ht="21.75" customHeight="1">
      <c r="A18" s="198" t="s">
        <v>148</v>
      </c>
      <c r="B18" s="199"/>
      <c r="C18" s="200"/>
      <c r="D18" s="201">
        <f>D3-D17</f>
        <v>2083.75</v>
      </c>
      <c r="E18" s="202"/>
      <c r="F18" s="202"/>
      <c r="G18" s="202"/>
      <c r="H18" s="111"/>
    </row>
    <row r="19" spans="1:8" ht="20.100000000000001" customHeight="1">
      <c r="A19" s="99"/>
      <c r="B19" s="78"/>
      <c r="C19" s="99"/>
      <c r="D19" s="99"/>
      <c r="E19" s="99"/>
    </row>
    <row r="20" spans="1:8" ht="20.100000000000001" customHeight="1">
      <c r="A20" s="99"/>
      <c r="B20" s="78"/>
      <c r="C20" s="99"/>
      <c r="D20" s="99"/>
      <c r="E20" s="99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14">
    <mergeCell ref="A16:C16"/>
    <mergeCell ref="A17:C17"/>
    <mergeCell ref="D17:G17"/>
    <mergeCell ref="A18:C18"/>
    <mergeCell ref="D18:G18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A1958967-A749-4D1C-AC3E-A46CC579FFA2}"/>
    <hyperlink ref="H1:H2" location="Indice!A1" display="ÍNDICE" xr:uid="{2C40103C-24D3-45EC-A91D-0682F0BED284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Plan43"/>
  <dimension ref="A1:H30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78</v>
      </c>
      <c r="B1" s="224" t="s">
        <v>77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14485.62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/>
      <c r="B5" s="117"/>
      <c r="C5" s="62"/>
      <c r="D5" s="81"/>
      <c r="E5" s="105"/>
      <c r="F5" s="106"/>
      <c r="G5" s="106"/>
      <c r="H5" s="118"/>
    </row>
    <row r="6" spans="1:8" ht="20.100000000000001" customHeight="1">
      <c r="A6" s="53"/>
      <c r="B6" s="115"/>
      <c r="C6" s="60"/>
      <c r="D6" s="81"/>
      <c r="E6" s="105"/>
      <c r="F6" s="106"/>
      <c r="G6" s="106"/>
      <c r="H6" s="118"/>
    </row>
    <row r="7" spans="1:8" ht="21" customHeight="1">
      <c r="A7" s="53"/>
      <c r="B7" s="115"/>
      <c r="C7" s="60"/>
      <c r="D7" s="81"/>
      <c r="E7" s="105"/>
      <c r="F7" s="106"/>
      <c r="G7" s="106"/>
      <c r="H7" s="118"/>
    </row>
    <row r="8" spans="1:8" ht="20.100000000000001" customHeight="1">
      <c r="A8" s="56"/>
      <c r="B8" s="118"/>
      <c r="C8" s="104"/>
      <c r="D8" s="81"/>
      <c r="E8" s="105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18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18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18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18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55"/>
      <c r="B18" s="116"/>
      <c r="C18" s="83"/>
      <c r="D18" s="82"/>
      <c r="E18" s="119"/>
      <c r="F18" s="106"/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55"/>
      <c r="B20" s="116"/>
      <c r="C20" s="83"/>
      <c r="D20" s="82"/>
      <c r="E20" s="119"/>
      <c r="F20" s="106"/>
      <c r="G20" s="106"/>
      <c r="H20" s="121"/>
    </row>
    <row r="21" spans="1:8" ht="20.100000000000001" customHeight="1">
      <c r="A21" s="55"/>
      <c r="B21" s="116"/>
      <c r="C21" s="83"/>
      <c r="D21" s="82"/>
      <c r="E21" s="119"/>
      <c r="F21" s="106"/>
      <c r="G21" s="106"/>
      <c r="H21" s="121"/>
    </row>
    <row r="22" spans="1:8" ht="20.100000000000001" customHeight="1">
      <c r="A22" s="55"/>
      <c r="B22" s="116"/>
      <c r="C22" s="83"/>
      <c r="D22" s="82"/>
      <c r="E22" s="119"/>
      <c r="F22" s="106"/>
      <c r="G22" s="106"/>
      <c r="H22" s="121"/>
    </row>
    <row r="23" spans="1:8" ht="20.100000000000001" customHeight="1">
      <c r="A23" s="55"/>
      <c r="B23" s="116"/>
      <c r="C23" s="83"/>
      <c r="D23" s="82"/>
      <c r="E23" s="119"/>
      <c r="F23" s="106"/>
      <c r="G23" s="106"/>
      <c r="H23" s="121"/>
    </row>
    <row r="24" spans="1:8" ht="20.100000000000001" customHeight="1">
      <c r="A24" s="55"/>
      <c r="B24" s="116"/>
      <c r="C24" s="83"/>
      <c r="D24" s="82"/>
      <c r="E24" s="119"/>
      <c r="F24" s="106"/>
      <c r="G24" s="106"/>
      <c r="H24" s="121"/>
    </row>
    <row r="25" spans="1:8" ht="20.100000000000001" customHeight="1">
      <c r="A25" s="55"/>
      <c r="B25" s="116"/>
      <c r="C25" s="83"/>
      <c r="D25" s="82"/>
      <c r="E25" s="119"/>
      <c r="F25" s="106"/>
      <c r="G25" s="106"/>
      <c r="H25" s="121"/>
    </row>
    <row r="26" spans="1:8" ht="20.100000000000001" customHeight="1">
      <c r="A26" s="218" t="s">
        <v>145</v>
      </c>
      <c r="B26" s="219"/>
      <c r="C26" s="219"/>
      <c r="D26" s="107">
        <f>SUM(D5:D25)</f>
        <v>0</v>
      </c>
      <c r="E26" s="108">
        <f>SUM(E5:E25)</f>
        <v>0</v>
      </c>
      <c r="F26" s="108">
        <f>SUM(F5:F25)</f>
        <v>0</v>
      </c>
      <c r="G26" s="109">
        <f>SUM(G5:G25)</f>
        <v>0</v>
      </c>
      <c r="H26" s="110"/>
    </row>
    <row r="27" spans="1:8" ht="20.100000000000001" customHeight="1">
      <c r="A27" s="216" t="s">
        <v>146</v>
      </c>
      <c r="B27" s="217"/>
      <c r="C27" s="217"/>
      <c r="D27" s="213">
        <f>SUM(D26,E26,F26,G26)</f>
        <v>0</v>
      </c>
      <c r="E27" s="214"/>
      <c r="F27" s="214"/>
      <c r="G27" s="214"/>
      <c r="H27" s="112" t="s">
        <v>147</v>
      </c>
    </row>
    <row r="28" spans="1:8" ht="21.75" customHeight="1">
      <c r="A28" s="198" t="s">
        <v>148</v>
      </c>
      <c r="B28" s="199"/>
      <c r="C28" s="200"/>
      <c r="D28" s="201">
        <f>D3-D27</f>
        <v>14485.62</v>
      </c>
      <c r="E28" s="202"/>
      <c r="F28" s="202"/>
      <c r="G28" s="202"/>
      <c r="H28" s="111"/>
    </row>
    <row r="29" spans="1:8" ht="20.100000000000001" customHeight="1">
      <c r="A29" s="99"/>
      <c r="B29" s="78"/>
      <c r="C29" s="99"/>
      <c r="D29" s="99"/>
      <c r="E29" s="99"/>
    </row>
    <row r="30" spans="1:8" ht="20.100000000000001" customHeight="1">
      <c r="A30" s="99"/>
      <c r="B30" s="78"/>
      <c r="C30" s="99"/>
      <c r="D30" s="99"/>
      <c r="E30" s="99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14">
    <mergeCell ref="A26:C26"/>
    <mergeCell ref="A27:C27"/>
    <mergeCell ref="D27:G27"/>
    <mergeCell ref="A28:C28"/>
    <mergeCell ref="D28:G28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3F224F06-554C-46D6-A7E1-D83C1F8FAFC0}"/>
    <hyperlink ref="H1:H2" location="Indice!A1" display="ÍNDICE" xr:uid="{E358BE0A-7749-4B3E-9A7B-AF083860D88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Plan49">
    <tabColor indexed="9"/>
  </sheetPr>
  <dimension ref="A1:H43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80</v>
      </c>
      <c r="B1" s="224" t="s">
        <v>1005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68910.179999999993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1006</v>
      </c>
      <c r="B5" s="117" t="s">
        <v>828</v>
      </c>
      <c r="C5" s="62" t="s">
        <v>123</v>
      </c>
      <c r="D5" s="81"/>
      <c r="E5" s="105"/>
      <c r="F5" s="106">
        <v>2342.84</v>
      </c>
      <c r="G5" s="106"/>
      <c r="H5" s="118"/>
    </row>
    <row r="6" spans="1:8" ht="20.100000000000001" customHeight="1">
      <c r="A6" s="57" t="s">
        <v>1007</v>
      </c>
      <c r="B6" s="117" t="s">
        <v>828</v>
      </c>
      <c r="C6" s="62" t="s">
        <v>123</v>
      </c>
      <c r="D6" s="81"/>
      <c r="E6" s="105"/>
      <c r="F6" s="106">
        <v>4000</v>
      </c>
      <c r="G6" s="106"/>
      <c r="H6" s="118"/>
    </row>
    <row r="7" spans="1:8" ht="20.100000000000001" customHeight="1">
      <c r="A7" s="57" t="s">
        <v>1008</v>
      </c>
      <c r="B7" s="117" t="s">
        <v>828</v>
      </c>
      <c r="C7" s="62" t="s">
        <v>123</v>
      </c>
      <c r="D7" s="81"/>
      <c r="E7" s="105"/>
      <c r="F7" s="106">
        <v>2820.88</v>
      </c>
      <c r="G7" s="106"/>
      <c r="H7" s="118"/>
    </row>
    <row r="8" spans="1:8" ht="20.100000000000001" customHeight="1">
      <c r="A8" s="57" t="s">
        <v>1009</v>
      </c>
      <c r="B8" s="117" t="s">
        <v>1010</v>
      </c>
      <c r="C8" s="62" t="s">
        <v>123</v>
      </c>
      <c r="D8" s="81"/>
      <c r="E8" s="105"/>
      <c r="F8" s="106">
        <v>1933.47</v>
      </c>
      <c r="G8" s="106"/>
      <c r="H8" s="118"/>
    </row>
    <row r="9" spans="1:8" ht="20.100000000000001" customHeight="1">
      <c r="A9" s="57" t="s">
        <v>1011</v>
      </c>
      <c r="B9" s="117" t="s">
        <v>1012</v>
      </c>
      <c r="C9" s="62" t="s">
        <v>123</v>
      </c>
      <c r="D9" s="81"/>
      <c r="E9" s="105"/>
      <c r="F9" s="106">
        <v>2124.5100000000002</v>
      </c>
      <c r="G9" s="106"/>
      <c r="H9" s="118"/>
    </row>
    <row r="10" spans="1:8" ht="20.100000000000001" customHeight="1">
      <c r="A10" s="57" t="s">
        <v>1013</v>
      </c>
      <c r="B10" s="117" t="s">
        <v>287</v>
      </c>
      <c r="C10" s="62" t="s">
        <v>123</v>
      </c>
      <c r="D10" s="81"/>
      <c r="E10" s="105"/>
      <c r="F10" s="106">
        <v>1824.31</v>
      </c>
      <c r="G10" s="106"/>
      <c r="H10" s="118"/>
    </row>
    <row r="11" spans="1:8" ht="20.100000000000001" customHeight="1">
      <c r="A11" s="57" t="s">
        <v>1014</v>
      </c>
      <c r="B11" s="117" t="s">
        <v>1015</v>
      </c>
      <c r="C11" s="62" t="s">
        <v>123</v>
      </c>
      <c r="D11" s="81"/>
      <c r="E11" s="105"/>
      <c r="F11" s="106">
        <v>2315.5500000000002</v>
      </c>
      <c r="G11" s="106"/>
      <c r="H11" s="118"/>
    </row>
    <row r="12" spans="1:8" ht="20.100000000000001" customHeight="1">
      <c r="A12" s="57" t="s">
        <v>1016</v>
      </c>
      <c r="B12" s="117" t="s">
        <v>1017</v>
      </c>
      <c r="C12" s="62" t="s">
        <v>123</v>
      </c>
      <c r="D12" s="81"/>
      <c r="E12" s="105"/>
      <c r="F12" s="106">
        <v>2370.63</v>
      </c>
      <c r="G12" s="106"/>
      <c r="H12" s="118"/>
    </row>
    <row r="13" spans="1:8" ht="20.100000000000001" customHeight="1">
      <c r="A13" s="57" t="s">
        <v>1018</v>
      </c>
      <c r="B13" s="117" t="s">
        <v>1019</v>
      </c>
      <c r="C13" s="62" t="s">
        <v>123</v>
      </c>
      <c r="D13" s="81"/>
      <c r="E13" s="105"/>
      <c r="F13" s="106">
        <v>2370.63</v>
      </c>
      <c r="G13" s="106"/>
      <c r="H13" s="118"/>
    </row>
    <row r="14" spans="1:8" ht="20.100000000000001" customHeight="1">
      <c r="A14" s="57" t="s">
        <v>1020</v>
      </c>
      <c r="B14" s="117" t="s">
        <v>1021</v>
      </c>
      <c r="C14" s="62" t="s">
        <v>123</v>
      </c>
      <c r="D14" s="81"/>
      <c r="E14" s="105"/>
      <c r="F14" s="106">
        <v>1757.5</v>
      </c>
      <c r="G14" s="106"/>
      <c r="H14" s="118"/>
    </row>
    <row r="15" spans="1:8" ht="20.100000000000001" customHeight="1">
      <c r="A15" s="57" t="s">
        <v>1022</v>
      </c>
      <c r="B15" s="117" t="s">
        <v>818</v>
      </c>
      <c r="C15" s="62" t="s">
        <v>123</v>
      </c>
      <c r="D15" s="81"/>
      <c r="E15" s="105"/>
      <c r="F15" s="106">
        <v>2370.13</v>
      </c>
      <c r="G15" s="106"/>
      <c r="H15" s="118"/>
    </row>
    <row r="16" spans="1:8" ht="20.100000000000001" customHeight="1">
      <c r="A16" s="53" t="s">
        <v>1023</v>
      </c>
      <c r="B16" s="115" t="s">
        <v>1024</v>
      </c>
      <c r="C16" s="60" t="s">
        <v>123</v>
      </c>
      <c r="D16" s="81"/>
      <c r="E16" s="105"/>
      <c r="F16" s="106">
        <v>3057.99</v>
      </c>
      <c r="G16" s="106"/>
      <c r="H16" s="118"/>
    </row>
    <row r="17" spans="1:8" ht="21" customHeight="1">
      <c r="A17" s="53" t="s">
        <v>1025</v>
      </c>
      <c r="B17" s="115" t="s">
        <v>1026</v>
      </c>
      <c r="C17" s="60" t="s">
        <v>123</v>
      </c>
      <c r="D17" s="81"/>
      <c r="E17" s="105"/>
      <c r="F17" s="106">
        <v>1933.47</v>
      </c>
      <c r="G17" s="106"/>
      <c r="H17" s="118"/>
    </row>
    <row r="18" spans="1:8" ht="20.100000000000001" customHeight="1">
      <c r="A18" s="179" t="s">
        <v>1027</v>
      </c>
      <c r="B18" s="121" t="s">
        <v>1024</v>
      </c>
      <c r="C18" s="180" t="s">
        <v>123</v>
      </c>
      <c r="D18" s="142"/>
      <c r="E18" s="143"/>
      <c r="F18" s="144">
        <v>1000</v>
      </c>
      <c r="G18" s="144"/>
      <c r="H18" s="121"/>
    </row>
    <row r="19" spans="1:8" s="127" customFormat="1" ht="20.100000000000001" customHeight="1">
      <c r="A19" s="153" t="s">
        <v>1028</v>
      </c>
      <c r="B19" s="154" t="s">
        <v>828</v>
      </c>
      <c r="C19" s="155" t="s">
        <v>123</v>
      </c>
      <c r="D19" s="81"/>
      <c r="E19" s="81"/>
      <c r="F19" s="81">
        <v>2342.84</v>
      </c>
      <c r="G19" s="81"/>
      <c r="H19" s="154"/>
    </row>
    <row r="20" spans="1:8" s="127" customFormat="1" ht="20.100000000000001" customHeight="1">
      <c r="A20" s="153" t="s">
        <v>1029</v>
      </c>
      <c r="B20" s="154" t="s">
        <v>828</v>
      </c>
      <c r="C20" s="155" t="s">
        <v>123</v>
      </c>
      <c r="D20" s="81"/>
      <c r="E20" s="81"/>
      <c r="F20" s="81">
        <v>2891.03</v>
      </c>
      <c r="G20" s="81"/>
      <c r="H20" s="154"/>
    </row>
    <row r="21" spans="1:8" s="127" customFormat="1" ht="20.100000000000001" customHeight="1">
      <c r="A21" s="153" t="s">
        <v>1030</v>
      </c>
      <c r="B21" s="154" t="s">
        <v>828</v>
      </c>
      <c r="C21" s="155" t="s">
        <v>123</v>
      </c>
      <c r="D21" s="81"/>
      <c r="E21" s="81"/>
      <c r="F21" s="81">
        <v>4000</v>
      </c>
      <c r="G21" s="81"/>
      <c r="H21" s="154"/>
    </row>
    <row r="22" spans="1:8" s="127" customFormat="1" ht="20.100000000000001" customHeight="1">
      <c r="A22" s="153" t="s">
        <v>1031</v>
      </c>
      <c r="B22" s="154" t="s">
        <v>1010</v>
      </c>
      <c r="C22" s="155" t="s">
        <v>123</v>
      </c>
      <c r="D22" s="81"/>
      <c r="E22" s="81"/>
      <c r="F22" s="81">
        <v>1933.47</v>
      </c>
      <c r="G22" s="81"/>
      <c r="H22" s="154"/>
    </row>
    <row r="23" spans="1:8" s="127" customFormat="1" ht="20.100000000000001" customHeight="1">
      <c r="A23" s="153" t="s">
        <v>1032</v>
      </c>
      <c r="B23" s="154" t="s">
        <v>1012</v>
      </c>
      <c r="C23" s="155" t="s">
        <v>123</v>
      </c>
      <c r="D23" s="81"/>
      <c r="E23" s="81"/>
      <c r="F23" s="81">
        <v>2124.5100000000002</v>
      </c>
      <c r="G23" s="81"/>
      <c r="H23" s="154"/>
    </row>
    <row r="24" spans="1:8" s="127" customFormat="1" ht="20.100000000000001" customHeight="1">
      <c r="A24" s="153" t="s">
        <v>1033</v>
      </c>
      <c r="B24" s="154" t="s">
        <v>287</v>
      </c>
      <c r="C24" s="155" t="s">
        <v>123</v>
      </c>
      <c r="D24" s="81"/>
      <c r="E24" s="81"/>
      <c r="F24" s="81">
        <v>1824.31</v>
      </c>
      <c r="G24" s="81"/>
      <c r="H24" s="154"/>
    </row>
    <row r="25" spans="1:8" ht="20.100000000000001" customHeight="1">
      <c r="A25" s="181" t="s">
        <v>1034</v>
      </c>
      <c r="B25" s="182" t="s">
        <v>1015</v>
      </c>
      <c r="C25" s="183" t="s">
        <v>123</v>
      </c>
      <c r="D25" s="171"/>
      <c r="E25" s="184"/>
      <c r="F25" s="133">
        <v>2315.5500000000002</v>
      </c>
      <c r="G25" s="133"/>
      <c r="H25" s="139"/>
    </row>
    <row r="26" spans="1:8" ht="20.100000000000001" customHeight="1">
      <c r="A26" s="55" t="s">
        <v>1035</v>
      </c>
      <c r="B26" s="116" t="s">
        <v>1017</v>
      </c>
      <c r="C26" s="83" t="s">
        <v>123</v>
      </c>
      <c r="D26" s="82"/>
      <c r="E26" s="119"/>
      <c r="F26" s="106">
        <v>2069.9299999999998</v>
      </c>
      <c r="G26" s="106"/>
      <c r="H26" s="118"/>
    </row>
    <row r="27" spans="1:8" ht="20.100000000000001" customHeight="1">
      <c r="A27" s="55" t="s">
        <v>1036</v>
      </c>
      <c r="B27" s="116" t="s">
        <v>1019</v>
      </c>
      <c r="C27" s="83" t="s">
        <v>123</v>
      </c>
      <c r="D27" s="82"/>
      <c r="E27" s="119"/>
      <c r="F27" s="106">
        <v>2342.84</v>
      </c>
      <c r="G27" s="106"/>
      <c r="H27" s="121"/>
    </row>
    <row r="28" spans="1:8" ht="20.100000000000001" customHeight="1">
      <c r="A28" s="55" t="s">
        <v>1037</v>
      </c>
      <c r="B28" s="116" t="s">
        <v>818</v>
      </c>
      <c r="C28" s="83" t="s">
        <v>123</v>
      </c>
      <c r="D28" s="82"/>
      <c r="E28" s="119"/>
      <c r="F28" s="106">
        <v>2370.13</v>
      </c>
      <c r="G28" s="106"/>
      <c r="H28" s="121"/>
    </row>
    <row r="29" spans="1:8" ht="20.100000000000001" customHeight="1">
      <c r="A29" s="55" t="s">
        <v>1038</v>
      </c>
      <c r="B29" s="116" t="s">
        <v>1021</v>
      </c>
      <c r="C29" s="83" t="s">
        <v>123</v>
      </c>
      <c r="D29" s="82"/>
      <c r="E29" s="119"/>
      <c r="F29" s="106">
        <v>1715.14</v>
      </c>
      <c r="G29" s="106"/>
      <c r="H29" s="121"/>
    </row>
    <row r="30" spans="1:8" ht="20.100000000000001" customHeight="1">
      <c r="A30" s="55" t="s">
        <v>1039</v>
      </c>
      <c r="B30" s="116" t="s">
        <v>1024</v>
      </c>
      <c r="C30" s="83" t="s">
        <v>123</v>
      </c>
      <c r="D30" s="82"/>
      <c r="E30" s="119"/>
      <c r="F30" s="106">
        <v>3057.99</v>
      </c>
      <c r="G30" s="106"/>
      <c r="H30" s="121"/>
    </row>
    <row r="31" spans="1:8" ht="20.100000000000001" customHeight="1">
      <c r="A31" s="55" t="s">
        <v>1040</v>
      </c>
      <c r="B31" s="116" t="s">
        <v>1024</v>
      </c>
      <c r="C31" s="83" t="s">
        <v>123</v>
      </c>
      <c r="D31" s="82"/>
      <c r="E31" s="119"/>
      <c r="F31" s="106"/>
      <c r="G31" s="106"/>
      <c r="H31" s="121"/>
    </row>
    <row r="32" spans="1:8" ht="20.100000000000001" customHeight="1">
      <c r="A32" s="55"/>
      <c r="B32" s="116"/>
      <c r="C32" s="83"/>
      <c r="D32" s="82"/>
      <c r="E32" s="119"/>
      <c r="F32" s="106"/>
      <c r="G32" s="106"/>
      <c r="H32" s="121"/>
    </row>
    <row r="33" spans="1:8" ht="20.100000000000001" customHeight="1">
      <c r="A33" s="55"/>
      <c r="B33" s="116"/>
      <c r="C33" s="83"/>
      <c r="D33" s="82"/>
      <c r="E33" s="119"/>
      <c r="F33" s="106"/>
      <c r="G33" s="106"/>
      <c r="H33" s="121"/>
    </row>
    <row r="34" spans="1:8" ht="20.100000000000001" customHeight="1">
      <c r="A34" s="55"/>
      <c r="B34" s="116"/>
      <c r="C34" s="83"/>
      <c r="D34" s="82"/>
      <c r="E34" s="119"/>
      <c r="F34" s="106"/>
      <c r="G34" s="106"/>
      <c r="H34" s="121"/>
    </row>
    <row r="35" spans="1:8" ht="20.100000000000001" customHeight="1">
      <c r="A35" s="55"/>
      <c r="B35" s="116"/>
      <c r="C35" s="83"/>
      <c r="D35" s="82"/>
      <c r="E35" s="119"/>
      <c r="F35" s="106"/>
      <c r="G35" s="106"/>
      <c r="H35" s="121"/>
    </row>
    <row r="36" spans="1:8" ht="20.100000000000001" customHeight="1">
      <c r="A36" s="55"/>
      <c r="B36" s="116"/>
      <c r="C36" s="83"/>
      <c r="D36" s="82"/>
      <c r="E36" s="119"/>
      <c r="F36" s="106"/>
      <c r="G36" s="106"/>
      <c r="H36" s="121"/>
    </row>
    <row r="37" spans="1:8" ht="20.100000000000001" customHeight="1">
      <c r="A37" s="55"/>
      <c r="B37" s="116"/>
      <c r="C37" s="83"/>
      <c r="D37" s="82"/>
      <c r="E37" s="119"/>
      <c r="F37" s="106"/>
      <c r="G37" s="106"/>
      <c r="H37" s="121"/>
    </row>
    <row r="38" spans="1:8" ht="20.100000000000001" customHeight="1">
      <c r="A38" s="55"/>
      <c r="B38" s="116"/>
      <c r="C38" s="83"/>
      <c r="D38" s="82"/>
      <c r="E38" s="119"/>
      <c r="F38" s="106"/>
      <c r="G38" s="106"/>
      <c r="H38" s="121"/>
    </row>
    <row r="39" spans="1:8" ht="20.100000000000001" customHeight="1">
      <c r="A39" s="218" t="s">
        <v>145</v>
      </c>
      <c r="B39" s="219"/>
      <c r="C39" s="219"/>
      <c r="D39" s="107">
        <f>SUM(D5:D38)</f>
        <v>0</v>
      </c>
      <c r="E39" s="108">
        <f>SUM(E5:E38)</f>
        <v>0</v>
      </c>
      <c r="F39" s="108">
        <f>SUM(F5:F38)</f>
        <v>61209.649999999994</v>
      </c>
      <c r="G39" s="109">
        <f>SUM(G5:G38)</f>
        <v>0</v>
      </c>
      <c r="H39" s="110"/>
    </row>
    <row r="40" spans="1:8" ht="20.100000000000001" customHeight="1">
      <c r="A40" s="216" t="s">
        <v>146</v>
      </c>
      <c r="B40" s="217"/>
      <c r="C40" s="217"/>
      <c r="D40" s="213">
        <f>SUM(D39,E39,F39,G39)</f>
        <v>61209.649999999994</v>
      </c>
      <c r="E40" s="214"/>
      <c r="F40" s="214"/>
      <c r="G40" s="214"/>
      <c r="H40" s="112" t="s">
        <v>147</v>
      </c>
    </row>
    <row r="41" spans="1:8" ht="21.75" customHeight="1">
      <c r="A41" s="198" t="s">
        <v>148</v>
      </c>
      <c r="B41" s="199"/>
      <c r="C41" s="200"/>
      <c r="D41" s="201">
        <f>D3-D40</f>
        <v>7700.5299999999988</v>
      </c>
      <c r="E41" s="202"/>
      <c r="F41" s="202"/>
      <c r="G41" s="202"/>
      <c r="H41" s="111"/>
    </row>
    <row r="42" spans="1:8" ht="20.100000000000001" customHeight="1">
      <c r="A42" s="99"/>
      <c r="B42" s="78"/>
      <c r="C42" s="99"/>
      <c r="D42" s="99"/>
      <c r="E42" s="99"/>
    </row>
    <row r="43" spans="1:8" ht="20.100000000000001" customHeight="1">
      <c r="A43" s="99"/>
      <c r="B43" s="78"/>
      <c r="C43" s="99"/>
      <c r="D43" s="99"/>
      <c r="E43" s="99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14">
    <mergeCell ref="B1:G1"/>
    <mergeCell ref="A39:C39"/>
    <mergeCell ref="H1:H2"/>
    <mergeCell ref="B2:C2"/>
    <mergeCell ref="D2:G2"/>
    <mergeCell ref="D3:G3"/>
    <mergeCell ref="H3:H4"/>
    <mergeCell ref="A40:C40"/>
    <mergeCell ref="D40:G40"/>
    <mergeCell ref="A41:C41"/>
    <mergeCell ref="D41:G41"/>
    <mergeCell ref="A3:A4"/>
    <mergeCell ref="B3:B4"/>
    <mergeCell ref="C3:C4"/>
  </mergeCells>
  <hyperlinks>
    <hyperlink ref="H1" location="Indice!A1" display="Índice" xr:uid="{B6B696C8-631A-4206-9292-F5276358FE48}"/>
    <hyperlink ref="H1:H2" location="Indice!A1" display="ÍNDICE" xr:uid="{BC9497C7-1549-4405-AB78-E05DE2A26B7D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Plan44">
    <tabColor indexed="9"/>
  </sheetPr>
  <dimension ref="A1:H18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1041</v>
      </c>
      <c r="B1" s="224" t="s">
        <v>1042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21211.1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1" customHeight="1">
      <c r="A5" s="53" t="s">
        <v>1043</v>
      </c>
      <c r="B5" s="115" t="s">
        <v>1044</v>
      </c>
      <c r="C5" s="60" t="s">
        <v>123</v>
      </c>
      <c r="D5" s="81"/>
      <c r="E5" s="105"/>
      <c r="F5" s="106">
        <v>2838.54</v>
      </c>
      <c r="G5" s="106"/>
      <c r="H5" s="118"/>
    </row>
    <row r="6" spans="1:8" ht="20.100000000000001" customHeight="1">
      <c r="A6" s="56" t="s">
        <v>1045</v>
      </c>
      <c r="B6" s="118" t="s">
        <v>1046</v>
      </c>
      <c r="C6" s="104" t="s">
        <v>123</v>
      </c>
      <c r="D6" s="81"/>
      <c r="E6" s="105"/>
      <c r="F6" s="106">
        <v>2838.54</v>
      </c>
      <c r="G6" s="106"/>
      <c r="H6" s="118"/>
    </row>
    <row r="7" spans="1:8" ht="20.100000000000001" customHeight="1">
      <c r="A7" s="55" t="s">
        <v>1047</v>
      </c>
      <c r="B7" s="116" t="s">
        <v>1048</v>
      </c>
      <c r="C7" s="83" t="s">
        <v>123</v>
      </c>
      <c r="D7" s="82"/>
      <c r="E7" s="119"/>
      <c r="F7" s="106">
        <v>3171.04</v>
      </c>
      <c r="G7" s="106"/>
      <c r="H7" s="118"/>
    </row>
    <row r="8" spans="1:8" ht="20.100000000000001" customHeight="1">
      <c r="A8" s="55" t="s">
        <v>1049</v>
      </c>
      <c r="B8" s="116" t="s">
        <v>1050</v>
      </c>
      <c r="C8" s="83" t="s">
        <v>123</v>
      </c>
      <c r="D8" s="82"/>
      <c r="E8" s="119"/>
      <c r="F8" s="106">
        <v>1757.38</v>
      </c>
      <c r="G8" s="106"/>
      <c r="H8" s="118"/>
    </row>
    <row r="9" spans="1:8" ht="20.100000000000001" customHeight="1">
      <c r="A9" s="55" t="s">
        <v>1051</v>
      </c>
      <c r="B9" s="116" t="s">
        <v>1052</v>
      </c>
      <c r="C9" s="83" t="s">
        <v>123</v>
      </c>
      <c r="D9" s="82"/>
      <c r="E9" s="119"/>
      <c r="F9" s="106">
        <v>3022.55</v>
      </c>
      <c r="G9" s="106"/>
      <c r="H9" s="118"/>
    </row>
    <row r="10" spans="1:8" ht="20.100000000000001" customHeight="1">
      <c r="A10" s="55" t="s">
        <v>1053</v>
      </c>
      <c r="B10" s="116" t="s">
        <v>1054</v>
      </c>
      <c r="C10" s="83" t="s">
        <v>123</v>
      </c>
      <c r="D10" s="82"/>
      <c r="E10" s="119"/>
      <c r="F10" s="106">
        <v>3419.53</v>
      </c>
      <c r="G10" s="106"/>
      <c r="H10" s="121"/>
    </row>
    <row r="11" spans="1:8" ht="20.100000000000001" customHeight="1">
      <c r="A11" s="55" t="s">
        <v>1055</v>
      </c>
      <c r="B11" s="116" t="s">
        <v>1056</v>
      </c>
      <c r="C11" s="83" t="s">
        <v>123</v>
      </c>
      <c r="D11" s="82"/>
      <c r="E11" s="119"/>
      <c r="F11" s="106">
        <v>3022.58</v>
      </c>
      <c r="G11" s="106"/>
      <c r="H11" s="121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21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21"/>
    </row>
    <row r="14" spans="1:8" ht="20.100000000000001" customHeight="1">
      <c r="A14" s="218" t="s">
        <v>145</v>
      </c>
      <c r="B14" s="219"/>
      <c r="C14" s="219"/>
      <c r="D14" s="107">
        <f>SUM(D5:D13)</f>
        <v>0</v>
      </c>
      <c r="E14" s="108">
        <f>SUM(E5:E13)</f>
        <v>0</v>
      </c>
      <c r="F14" s="108">
        <f>SUM(F5:F13)</f>
        <v>20070.159999999996</v>
      </c>
      <c r="G14" s="109">
        <f>SUM(G5:G13)</f>
        <v>0</v>
      </c>
      <c r="H14" s="110"/>
    </row>
    <row r="15" spans="1:8" ht="20.100000000000001" customHeight="1">
      <c r="A15" s="216" t="s">
        <v>146</v>
      </c>
      <c r="B15" s="217"/>
      <c r="C15" s="217"/>
      <c r="D15" s="213">
        <f>SUM(D14,E14,F14,G14)</f>
        <v>20070.159999999996</v>
      </c>
      <c r="E15" s="214"/>
      <c r="F15" s="214"/>
      <c r="G15" s="214"/>
      <c r="H15" s="112" t="s">
        <v>147</v>
      </c>
    </row>
    <row r="16" spans="1:8" ht="21.75" customHeight="1">
      <c r="A16" s="198" t="s">
        <v>148</v>
      </c>
      <c r="B16" s="199"/>
      <c r="C16" s="200"/>
      <c r="D16" s="201">
        <f>D3-D15</f>
        <v>1140.9400000000023</v>
      </c>
      <c r="E16" s="202"/>
      <c r="F16" s="202"/>
      <c r="G16" s="202"/>
      <c r="H16" s="111"/>
    </row>
    <row r="17" spans="1:5" ht="20.100000000000001" customHeight="1">
      <c r="A17" s="99"/>
      <c r="B17" s="78"/>
      <c r="C17" s="99"/>
      <c r="D17" s="99"/>
      <c r="E17" s="99"/>
    </row>
    <row r="18" spans="1:5" ht="20.100000000000001" customHeight="1">
      <c r="A18" s="99"/>
      <c r="B18" s="78"/>
      <c r="C18" s="99"/>
      <c r="D18" s="99"/>
      <c r="E18" s="99"/>
    </row>
  </sheetData>
  <sheetProtection selectLockedCells="1" selectUnlockedCells="1"/>
  <customSheetViews>
    <customSheetView guid="{9136D788-8883-4E51-8DA8-5BFE4753DE97}" topLeftCell="A19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14">
    <mergeCell ref="A14:C14"/>
    <mergeCell ref="A15:C15"/>
    <mergeCell ref="D15:G15"/>
    <mergeCell ref="A16:C16"/>
    <mergeCell ref="D16:G16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AA0F46DB-93C1-436E-B797-ED92EBAA1A57}"/>
    <hyperlink ref="H1:H2" location="Indice!A1" display="ÍNDICE" xr:uid="{054CED34-4AB8-477B-98FE-4CC460EDC00E}"/>
  </hyperlink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2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Plan45">
    <tabColor indexed="9"/>
  </sheetPr>
  <dimension ref="A1:H32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84</v>
      </c>
      <c r="B1" s="224" t="s">
        <v>1057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30143.9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1058</v>
      </c>
      <c r="B5" s="117" t="s">
        <v>1059</v>
      </c>
      <c r="C5" s="62" t="s">
        <v>131</v>
      </c>
      <c r="D5" s="81"/>
      <c r="E5" s="105"/>
      <c r="F5" s="106"/>
      <c r="G5" s="106">
        <v>200</v>
      </c>
      <c r="H5" s="118"/>
    </row>
    <row r="6" spans="1:8" ht="20.100000000000001" customHeight="1">
      <c r="A6" s="57" t="s">
        <v>1060</v>
      </c>
      <c r="B6" s="117" t="s">
        <v>1061</v>
      </c>
      <c r="C6" s="62" t="s">
        <v>123</v>
      </c>
      <c r="D6" s="81"/>
      <c r="E6" s="105"/>
      <c r="F6" s="106">
        <v>600</v>
      </c>
      <c r="G6" s="106"/>
      <c r="H6" s="118"/>
    </row>
    <row r="7" spans="1:8" ht="20.100000000000001" customHeight="1">
      <c r="A7" s="57" t="s">
        <v>1062</v>
      </c>
      <c r="B7" s="117" t="s">
        <v>1063</v>
      </c>
      <c r="C7" s="62" t="s">
        <v>123</v>
      </c>
      <c r="D7" s="81"/>
      <c r="E7" s="105"/>
      <c r="F7" s="106">
        <v>200</v>
      </c>
      <c r="G7" s="106"/>
      <c r="H7" s="118"/>
    </row>
    <row r="8" spans="1:8" ht="20.100000000000001" customHeight="1">
      <c r="A8" s="57" t="s">
        <v>1064</v>
      </c>
      <c r="B8" s="117" t="s">
        <v>1065</v>
      </c>
      <c r="C8" s="62" t="s">
        <v>123</v>
      </c>
      <c r="D8" s="81"/>
      <c r="E8" s="105"/>
      <c r="F8" s="106">
        <v>600</v>
      </c>
      <c r="G8" s="106"/>
      <c r="H8" s="118"/>
    </row>
    <row r="9" spans="1:8" ht="20.100000000000001" customHeight="1">
      <c r="A9" s="57" t="s">
        <v>1066</v>
      </c>
      <c r="B9" s="117" t="s">
        <v>1067</v>
      </c>
      <c r="C9" s="62" t="s">
        <v>123</v>
      </c>
      <c r="D9" s="81"/>
      <c r="E9" s="105"/>
      <c r="F9" s="106">
        <v>359.73</v>
      </c>
      <c r="G9" s="106"/>
      <c r="H9" s="118"/>
    </row>
    <row r="10" spans="1:8" ht="20.100000000000001" customHeight="1">
      <c r="A10" s="57" t="s">
        <v>1068</v>
      </c>
      <c r="B10" s="117" t="s">
        <v>1069</v>
      </c>
      <c r="C10" s="62" t="s">
        <v>123</v>
      </c>
      <c r="D10" s="81"/>
      <c r="E10" s="105"/>
      <c r="F10" s="106">
        <v>475</v>
      </c>
      <c r="G10" s="106"/>
      <c r="H10" s="118"/>
    </row>
    <row r="11" spans="1:8" ht="20.100000000000001" customHeight="1">
      <c r="A11" s="57" t="s">
        <v>1070</v>
      </c>
      <c r="B11" s="117" t="s">
        <v>1069</v>
      </c>
      <c r="C11" s="62" t="s">
        <v>123</v>
      </c>
      <c r="D11" s="81"/>
      <c r="E11" s="105"/>
      <c r="F11" s="106">
        <v>600</v>
      </c>
      <c r="G11" s="106"/>
      <c r="H11" s="118"/>
    </row>
    <row r="12" spans="1:8" ht="20.100000000000001" customHeight="1">
      <c r="A12" s="53" t="s">
        <v>1071</v>
      </c>
      <c r="B12" s="115" t="s">
        <v>1072</v>
      </c>
      <c r="C12" s="60" t="s">
        <v>131</v>
      </c>
      <c r="D12" s="81"/>
      <c r="E12" s="105"/>
      <c r="F12" s="106"/>
      <c r="G12" s="106">
        <v>300</v>
      </c>
      <c r="H12" s="118"/>
    </row>
    <row r="13" spans="1:8" ht="21" customHeight="1">
      <c r="A13" s="53" t="s">
        <v>1073</v>
      </c>
      <c r="B13" s="115" t="s">
        <v>1074</v>
      </c>
      <c r="C13" s="60" t="s">
        <v>131</v>
      </c>
      <c r="D13" s="81"/>
      <c r="E13" s="105"/>
      <c r="F13" s="106"/>
      <c r="G13" s="106">
        <v>300</v>
      </c>
      <c r="H13" s="118"/>
    </row>
    <row r="14" spans="1:8" ht="20.100000000000001" customHeight="1">
      <c r="A14" s="56" t="s">
        <v>1075</v>
      </c>
      <c r="B14" s="118" t="s">
        <v>1076</v>
      </c>
      <c r="C14" s="104" t="s">
        <v>123</v>
      </c>
      <c r="D14" s="81"/>
      <c r="E14" s="105"/>
      <c r="F14" s="106">
        <v>2000</v>
      </c>
      <c r="G14" s="106"/>
      <c r="H14" s="118"/>
    </row>
    <row r="15" spans="1:8" ht="20.100000000000001" customHeight="1">
      <c r="A15" s="55" t="s">
        <v>1077</v>
      </c>
      <c r="B15" s="116" t="s">
        <v>1061</v>
      </c>
      <c r="C15" s="83" t="s">
        <v>123</v>
      </c>
      <c r="D15" s="82"/>
      <c r="E15" s="119"/>
      <c r="F15" s="106">
        <v>2000</v>
      </c>
      <c r="G15" s="106"/>
      <c r="H15" s="118"/>
    </row>
    <row r="16" spans="1:8" ht="20.100000000000001" customHeight="1">
      <c r="A16" s="55" t="s">
        <v>1078</v>
      </c>
      <c r="B16" s="116" t="s">
        <v>1061</v>
      </c>
      <c r="C16" s="83" t="s">
        <v>123</v>
      </c>
      <c r="D16" s="82"/>
      <c r="E16" s="119"/>
      <c r="F16" s="106">
        <v>600</v>
      </c>
      <c r="G16" s="106"/>
      <c r="H16" s="118"/>
    </row>
    <row r="17" spans="1:8" ht="20.100000000000001" customHeight="1">
      <c r="A17" s="55" t="s">
        <v>1079</v>
      </c>
      <c r="B17" s="116" t="s">
        <v>1080</v>
      </c>
      <c r="C17" s="83" t="s">
        <v>123</v>
      </c>
      <c r="D17" s="82"/>
      <c r="E17" s="119"/>
      <c r="F17" s="106">
        <v>560</v>
      </c>
      <c r="G17" s="106"/>
      <c r="H17" s="118"/>
    </row>
    <row r="18" spans="1:8" ht="20.100000000000001" customHeight="1">
      <c r="A18" s="55" t="s">
        <v>1081</v>
      </c>
      <c r="B18" s="116" t="s">
        <v>1059</v>
      </c>
      <c r="C18" s="83" t="s">
        <v>123</v>
      </c>
      <c r="D18" s="82"/>
      <c r="E18" s="119"/>
      <c r="F18" s="106">
        <v>2000</v>
      </c>
      <c r="G18" s="106"/>
      <c r="H18" s="118"/>
    </row>
    <row r="19" spans="1:8" ht="20.100000000000001" customHeight="1">
      <c r="A19" s="55" t="s">
        <v>1082</v>
      </c>
      <c r="B19" s="116" t="s">
        <v>1083</v>
      </c>
      <c r="C19" s="83" t="s">
        <v>123</v>
      </c>
      <c r="D19" s="82"/>
      <c r="E19" s="119"/>
      <c r="F19" s="106">
        <v>643</v>
      </c>
      <c r="G19" s="106"/>
      <c r="H19" s="118"/>
    </row>
    <row r="20" spans="1:8" ht="20.100000000000001" customHeight="1">
      <c r="A20" s="55" t="s">
        <v>1084</v>
      </c>
      <c r="B20" s="116" t="s">
        <v>1085</v>
      </c>
      <c r="C20" s="83" t="s">
        <v>123</v>
      </c>
      <c r="D20" s="82"/>
      <c r="E20" s="119"/>
      <c r="F20" s="106">
        <v>2000</v>
      </c>
      <c r="G20" s="106"/>
      <c r="H20" s="121"/>
    </row>
    <row r="21" spans="1:8" ht="20.100000000000001" customHeight="1">
      <c r="A21" s="55" t="s">
        <v>1086</v>
      </c>
      <c r="B21" s="116" t="s">
        <v>1087</v>
      </c>
      <c r="C21" s="83" t="s">
        <v>131</v>
      </c>
      <c r="D21" s="82"/>
      <c r="E21" s="119"/>
      <c r="F21" s="106"/>
      <c r="G21" s="106">
        <v>300</v>
      </c>
      <c r="H21" s="121"/>
    </row>
    <row r="22" spans="1:8" ht="20.100000000000001" customHeight="1">
      <c r="A22" s="55" t="s">
        <v>1088</v>
      </c>
      <c r="B22" s="116" t="s">
        <v>1089</v>
      </c>
      <c r="C22" s="83" t="s">
        <v>131</v>
      </c>
      <c r="D22" s="82"/>
      <c r="E22" s="119"/>
      <c r="F22" s="106"/>
      <c r="G22" s="106">
        <v>300</v>
      </c>
      <c r="H22" s="121"/>
    </row>
    <row r="23" spans="1:8" ht="20.100000000000001" customHeight="1">
      <c r="A23" s="55" t="s">
        <v>1090</v>
      </c>
      <c r="B23" s="116" t="s">
        <v>1069</v>
      </c>
      <c r="C23" s="83" t="s">
        <v>123</v>
      </c>
      <c r="D23" s="82"/>
      <c r="E23" s="119"/>
      <c r="F23" s="106">
        <v>1000</v>
      </c>
      <c r="G23" s="106"/>
      <c r="H23" s="121"/>
    </row>
    <row r="24" spans="1:8" ht="20.100000000000001" customHeight="1">
      <c r="A24" s="55" t="s">
        <v>1091</v>
      </c>
      <c r="B24" s="116" t="s">
        <v>1067</v>
      </c>
      <c r="C24" s="83" t="s">
        <v>123</v>
      </c>
      <c r="D24" s="82"/>
      <c r="E24" s="119"/>
      <c r="F24" s="106">
        <v>948.8</v>
      </c>
      <c r="G24" s="106"/>
      <c r="H24" s="121"/>
    </row>
    <row r="25" spans="1:8" ht="20.100000000000001" customHeight="1">
      <c r="A25" s="55"/>
      <c r="B25" s="116"/>
      <c r="C25" s="83"/>
      <c r="D25" s="82"/>
      <c r="E25" s="119"/>
      <c r="F25" s="106"/>
      <c r="G25" s="106"/>
      <c r="H25" s="121"/>
    </row>
    <row r="26" spans="1:8" ht="20.100000000000001" customHeight="1">
      <c r="A26" s="55"/>
      <c r="B26" s="116"/>
      <c r="C26" s="83"/>
      <c r="D26" s="82"/>
      <c r="E26" s="119"/>
      <c r="F26" s="106"/>
      <c r="G26" s="106"/>
      <c r="H26" s="121"/>
    </row>
    <row r="27" spans="1:8" ht="20.100000000000001" customHeight="1">
      <c r="A27" s="55"/>
      <c r="B27" s="116"/>
      <c r="C27" s="83"/>
      <c r="D27" s="82"/>
      <c r="E27" s="119"/>
      <c r="F27" s="106"/>
      <c r="G27" s="106"/>
      <c r="H27" s="121"/>
    </row>
    <row r="28" spans="1:8" ht="20.100000000000001" customHeight="1">
      <c r="A28" s="218" t="s">
        <v>145</v>
      </c>
      <c r="B28" s="219"/>
      <c r="C28" s="219"/>
      <c r="D28" s="107">
        <f>SUM(D5:D27)</f>
        <v>0</v>
      </c>
      <c r="E28" s="108">
        <f>SUM(E5:E27)</f>
        <v>0</v>
      </c>
      <c r="F28" s="108">
        <f>SUM(F5:F27)</f>
        <v>14586.529999999999</v>
      </c>
      <c r="G28" s="109">
        <f>SUM(G5:G27)</f>
        <v>1400</v>
      </c>
      <c r="H28" s="110"/>
    </row>
    <row r="29" spans="1:8" ht="20.100000000000001" customHeight="1">
      <c r="A29" s="216" t="s">
        <v>146</v>
      </c>
      <c r="B29" s="217"/>
      <c r="C29" s="217"/>
      <c r="D29" s="213">
        <f>SUM(D28,E28,F28,G28)</f>
        <v>15986.529999999999</v>
      </c>
      <c r="E29" s="214"/>
      <c r="F29" s="214"/>
      <c r="G29" s="214"/>
      <c r="H29" s="112" t="s">
        <v>147</v>
      </c>
    </row>
    <row r="30" spans="1:8" ht="21.75" customHeight="1">
      <c r="A30" s="198" t="s">
        <v>148</v>
      </c>
      <c r="B30" s="199"/>
      <c r="C30" s="200"/>
      <c r="D30" s="201">
        <f>D3-D29</f>
        <v>14157.370000000003</v>
      </c>
      <c r="E30" s="202"/>
      <c r="F30" s="202"/>
      <c r="G30" s="202"/>
      <c r="H30" s="111"/>
    </row>
    <row r="31" spans="1:8" ht="20.100000000000001" customHeight="1">
      <c r="A31" s="99"/>
      <c r="B31" s="78"/>
      <c r="C31" s="99"/>
      <c r="D31" s="99"/>
      <c r="E31" s="99"/>
    </row>
    <row r="32" spans="1:8" ht="20.100000000000001" customHeight="1">
      <c r="A32" s="99"/>
      <c r="B32" s="78"/>
      <c r="C32" s="99"/>
      <c r="D32" s="99"/>
      <c r="E32" s="99"/>
    </row>
  </sheetData>
  <sheetProtection selectLockedCells="1" selectUnlockedCells="1"/>
  <customSheetViews>
    <customSheetView guid="{9136D788-8883-4E51-8DA8-5BFE4753DE97}" topLeftCell="A4">
      <pageMargins left="0" right="0" top="0" bottom="0" header="0" footer="0"/>
      <pageSetup paperSize="9" firstPageNumber="0" orientation="landscape" horizontalDpi="300" verticalDpi="300" r:id="rId1"/>
      <headerFooter alignWithMargins="0">
        <oddHeader>&amp;LUNIVERSIDADE FEDERAL DE SERGIPE_x005F_x000D_PRÓ-REITORIA DE PÓS-GRADUAÇÃO E PESQUISA</oddHeader>
        <oddFooter>&amp;L&amp;D&amp;R&amp;P</oddFooter>
      </headerFooter>
    </customSheetView>
  </customSheetViews>
  <mergeCells count="14">
    <mergeCell ref="B1:G1"/>
    <mergeCell ref="H1:H2"/>
    <mergeCell ref="B2:C2"/>
    <mergeCell ref="D2:G2"/>
    <mergeCell ref="D3:G3"/>
    <mergeCell ref="H3:H4"/>
    <mergeCell ref="D29:G29"/>
    <mergeCell ref="A30:C30"/>
    <mergeCell ref="D30:G30"/>
    <mergeCell ref="A3:A4"/>
    <mergeCell ref="B3:B4"/>
    <mergeCell ref="C3:C4"/>
    <mergeCell ref="A28:C28"/>
    <mergeCell ref="A29:C29"/>
  </mergeCells>
  <hyperlinks>
    <hyperlink ref="H1" location="Indice!A1" display="Índice" xr:uid="{479A983A-1948-48B4-96B6-E2E04D279EB9}"/>
    <hyperlink ref="H1:H2" location="Indice!A1" display="ÍNDICE" xr:uid="{39735790-A862-4B77-9D06-F531FE32C5C5}"/>
  </hyperlinks>
  <pageMargins left="0.43333333333333335" right="0.43333333333333335" top="0.98402777777777772" bottom="0.98402777777777772" header="0.51180555555555551" footer="0.51180555555555551"/>
  <pageSetup paperSize="9" firstPageNumber="0" orientation="landscape" horizontalDpi="300" verticalDpi="300" r:id="rId2"/>
  <headerFooter alignWithMargins="0">
    <oddHeader>&amp;LUNIVERSIDADE FEDERAL DE SERGIPE_x005F_x000D_PRÓ-REITORIA DE PÓS-GRADUAÇÃO E PESQUISA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4"/>
  <dimension ref="A1"/>
  <sheetViews>
    <sheetView workbookViewId="0"/>
  </sheetViews>
  <sheetFormatPr defaultRowHeight="12.75"/>
  <sheetData/>
  <customSheetViews>
    <customSheetView guid="{9136D788-8883-4E51-8DA8-5BFE4753DE97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Plan46"/>
  <dimension ref="A1:H26"/>
  <sheetViews>
    <sheetView topLeftCell="A12" workbookViewId="0">
      <selection activeCell="G14" sqref="G14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86</v>
      </c>
      <c r="B1" s="224" t="s">
        <v>85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12320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5" t="s">
        <v>1092</v>
      </c>
      <c r="B5" s="116" t="s">
        <v>1093</v>
      </c>
      <c r="C5" s="83" t="s">
        <v>123</v>
      </c>
      <c r="D5" s="82"/>
      <c r="E5" s="119"/>
      <c r="F5" s="106">
        <v>1045</v>
      </c>
      <c r="G5" s="106"/>
      <c r="H5" s="118"/>
    </row>
    <row r="6" spans="1:8" ht="20.100000000000001" customHeight="1">
      <c r="A6" s="55" t="s">
        <v>1094</v>
      </c>
      <c r="B6" s="116" t="s">
        <v>1095</v>
      </c>
      <c r="C6" s="83" t="s">
        <v>131</v>
      </c>
      <c r="D6" s="82"/>
      <c r="E6" s="119"/>
      <c r="F6" s="106">
        <v>620.16</v>
      </c>
      <c r="G6" s="106"/>
      <c r="H6" s="118"/>
    </row>
    <row r="7" spans="1:8" ht="20.100000000000001" customHeight="1">
      <c r="A7" s="55" t="s">
        <v>1096</v>
      </c>
      <c r="B7" s="116" t="s">
        <v>1097</v>
      </c>
      <c r="C7" s="83" t="s">
        <v>123</v>
      </c>
      <c r="D7" s="82"/>
      <c r="E7" s="119"/>
      <c r="F7" s="106">
        <v>700</v>
      </c>
      <c r="G7" s="106"/>
      <c r="H7" s="118"/>
    </row>
    <row r="8" spans="1:8" ht="20.100000000000001" customHeight="1">
      <c r="A8" s="55" t="s">
        <v>1098</v>
      </c>
      <c r="B8" s="116" t="s">
        <v>1099</v>
      </c>
      <c r="C8" s="83" t="s">
        <v>123</v>
      </c>
      <c r="D8" s="82"/>
      <c r="E8" s="119"/>
      <c r="F8" s="106">
        <v>700</v>
      </c>
      <c r="G8" s="106"/>
      <c r="H8" s="118"/>
    </row>
    <row r="9" spans="1:8" ht="20.100000000000001" customHeight="1">
      <c r="A9" s="55" t="s">
        <v>1100</v>
      </c>
      <c r="B9" s="116" t="s">
        <v>1101</v>
      </c>
      <c r="C9" s="83" t="s">
        <v>123</v>
      </c>
      <c r="D9" s="82"/>
      <c r="E9" s="119"/>
      <c r="F9" s="106">
        <v>880</v>
      </c>
      <c r="G9" s="106"/>
      <c r="H9" s="118"/>
    </row>
    <row r="10" spans="1:8" ht="20.100000000000001" customHeight="1">
      <c r="A10" s="55" t="s">
        <v>1102</v>
      </c>
      <c r="B10" s="116" t="s">
        <v>1103</v>
      </c>
      <c r="C10" s="83" t="s">
        <v>123</v>
      </c>
      <c r="D10" s="82"/>
      <c r="E10" s="119"/>
      <c r="F10" s="106">
        <v>1000</v>
      </c>
      <c r="G10" s="106"/>
      <c r="H10" s="118"/>
    </row>
    <row r="11" spans="1:8" ht="20.100000000000001" customHeight="1">
      <c r="A11" s="55" t="s">
        <v>1104</v>
      </c>
      <c r="B11" s="116" t="s">
        <v>1105</v>
      </c>
      <c r="C11" s="83" t="s">
        <v>123</v>
      </c>
      <c r="D11" s="82"/>
      <c r="E11" s="119"/>
      <c r="F11" s="106">
        <v>1250</v>
      </c>
      <c r="G11" s="106"/>
      <c r="H11" s="121"/>
    </row>
    <row r="12" spans="1:8" ht="20.100000000000001" customHeight="1">
      <c r="A12" s="55" t="s">
        <v>1106</v>
      </c>
      <c r="B12" s="116" t="s">
        <v>1107</v>
      </c>
      <c r="C12" s="83" t="s">
        <v>131</v>
      </c>
      <c r="D12" s="82"/>
      <c r="E12" s="119"/>
      <c r="F12" s="106"/>
      <c r="G12" s="106">
        <v>140</v>
      </c>
      <c r="H12" s="121"/>
    </row>
    <row r="13" spans="1:8" ht="20.100000000000001" customHeight="1">
      <c r="A13" s="55" t="s">
        <v>1108</v>
      </c>
      <c r="B13" s="116" t="s">
        <v>1109</v>
      </c>
      <c r="C13" s="83" t="s">
        <v>131</v>
      </c>
      <c r="D13" s="82"/>
      <c r="E13" s="119"/>
      <c r="F13" s="106"/>
      <c r="G13" s="106">
        <v>140</v>
      </c>
      <c r="H13" s="121"/>
    </row>
    <row r="14" spans="1:8" ht="20.100000000000001" customHeight="1">
      <c r="A14" s="55" t="s">
        <v>1110</v>
      </c>
      <c r="B14" s="116" t="s">
        <v>621</v>
      </c>
      <c r="C14" s="83" t="s">
        <v>123</v>
      </c>
      <c r="D14" s="82"/>
      <c r="E14" s="119"/>
      <c r="F14" s="106">
        <v>700</v>
      </c>
      <c r="G14" s="106"/>
      <c r="H14" s="121"/>
    </row>
    <row r="15" spans="1:8" ht="20.100000000000001" customHeight="1">
      <c r="A15" s="55" t="s">
        <v>1111</v>
      </c>
      <c r="B15" s="116" t="s">
        <v>1093</v>
      </c>
      <c r="C15" s="83" t="s">
        <v>123</v>
      </c>
      <c r="D15" s="82"/>
      <c r="E15" s="119"/>
      <c r="F15" s="106">
        <v>500</v>
      </c>
      <c r="G15" s="106"/>
      <c r="H15" s="121"/>
    </row>
    <row r="16" spans="1:8" ht="20.100000000000001" customHeight="1">
      <c r="A16" s="55" t="s">
        <v>1112</v>
      </c>
      <c r="B16" s="116" t="s">
        <v>1113</v>
      </c>
      <c r="C16" s="83" t="s">
        <v>123</v>
      </c>
      <c r="D16" s="82"/>
      <c r="E16" s="119"/>
      <c r="F16" s="106">
        <v>500</v>
      </c>
      <c r="G16" s="106"/>
      <c r="H16" s="121"/>
    </row>
    <row r="17" spans="1:8" ht="20.100000000000001" customHeight="1">
      <c r="A17" s="55" t="s">
        <v>1114</v>
      </c>
      <c r="B17" s="116" t="s">
        <v>1095</v>
      </c>
      <c r="C17" s="83" t="s">
        <v>123</v>
      </c>
      <c r="D17" s="82"/>
      <c r="E17" s="119"/>
      <c r="F17" s="106">
        <v>733.32</v>
      </c>
      <c r="G17" s="106"/>
      <c r="H17" s="121"/>
    </row>
    <row r="18" spans="1:8" ht="20.100000000000001" customHeight="1">
      <c r="A18" s="55" t="s">
        <v>1115</v>
      </c>
      <c r="B18" s="116" t="s">
        <v>1116</v>
      </c>
      <c r="C18" s="83" t="s">
        <v>123</v>
      </c>
      <c r="D18" s="82"/>
      <c r="E18" s="119"/>
      <c r="F18" s="106">
        <v>320</v>
      </c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55"/>
      <c r="B20" s="116"/>
      <c r="C20" s="83"/>
      <c r="D20" s="82"/>
      <c r="E20" s="119"/>
      <c r="F20" s="106"/>
      <c r="G20" s="106"/>
      <c r="H20" s="121"/>
    </row>
    <row r="21" spans="1:8" ht="20.100000000000001" customHeight="1">
      <c r="A21" s="55"/>
      <c r="B21" s="116"/>
      <c r="C21" s="83"/>
      <c r="D21" s="82"/>
      <c r="E21" s="119"/>
      <c r="F21" s="106"/>
      <c r="G21" s="106"/>
      <c r="H21" s="121"/>
    </row>
    <row r="22" spans="1:8" ht="20.100000000000001" customHeight="1">
      <c r="A22" s="218" t="s">
        <v>145</v>
      </c>
      <c r="B22" s="219"/>
      <c r="C22" s="219"/>
      <c r="D22" s="107">
        <f>SUM(D5:D21)</f>
        <v>0</v>
      </c>
      <c r="E22" s="108">
        <f>SUM(E5:E21)</f>
        <v>0</v>
      </c>
      <c r="F22" s="108">
        <f>SUM(F5:F21)</f>
        <v>8948.48</v>
      </c>
      <c r="G22" s="109">
        <f>SUM(G5:G21)</f>
        <v>280</v>
      </c>
      <c r="H22" s="110"/>
    </row>
    <row r="23" spans="1:8" ht="20.100000000000001" customHeight="1">
      <c r="A23" s="216" t="s">
        <v>146</v>
      </c>
      <c r="B23" s="217"/>
      <c r="C23" s="217"/>
      <c r="D23" s="213">
        <f>SUM(D22,E22,F22,G22)</f>
        <v>9228.48</v>
      </c>
      <c r="E23" s="214"/>
      <c r="F23" s="214"/>
      <c r="G23" s="214"/>
      <c r="H23" s="112" t="s">
        <v>147</v>
      </c>
    </row>
    <row r="24" spans="1:8" ht="21.75" customHeight="1">
      <c r="A24" s="198" t="s">
        <v>148</v>
      </c>
      <c r="B24" s="199"/>
      <c r="C24" s="200"/>
      <c r="D24" s="201">
        <f>D3-D23</f>
        <v>3091.5200000000004</v>
      </c>
      <c r="E24" s="202"/>
      <c r="F24" s="202"/>
      <c r="G24" s="202"/>
      <c r="H24" s="111"/>
    </row>
    <row r="25" spans="1:8" ht="20.100000000000001" customHeight="1">
      <c r="A25" s="99"/>
      <c r="B25" s="78"/>
      <c r="C25" s="99"/>
      <c r="D25" s="99"/>
      <c r="E25" s="99"/>
    </row>
    <row r="26" spans="1:8" ht="20.100000000000001" customHeight="1">
      <c r="A26" s="99"/>
      <c r="B26" s="78"/>
      <c r="C26" s="99"/>
      <c r="D26" s="99"/>
      <c r="E26" s="99"/>
    </row>
  </sheetData>
  <sheetProtection selectLockedCells="1" selectUnlockedCells="1"/>
  <customSheetViews>
    <customSheetView guid="{9136D788-8883-4E51-8DA8-5BFE4753DE97}" topLeftCell="A7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14">
    <mergeCell ref="A22:C22"/>
    <mergeCell ref="A23:C23"/>
    <mergeCell ref="D23:G23"/>
    <mergeCell ref="A24:C24"/>
    <mergeCell ref="D24:G24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BD3A4F70-6D45-4538-9CAF-D541E928C4F6}"/>
    <hyperlink ref="H1:H2" location="Indice!A1" display="ÍNDICE" xr:uid="{D06E9296-A16E-4779-AD1F-3FA81028225D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Plan47"/>
  <dimension ref="A1:H22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88</v>
      </c>
      <c r="B1" s="224" t="s">
        <v>87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8750.5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/>
      <c r="B5" s="117"/>
      <c r="C5" s="62"/>
      <c r="D5" s="81"/>
      <c r="E5" s="105"/>
      <c r="F5" s="106"/>
      <c r="G5" s="106"/>
      <c r="H5" s="118"/>
    </row>
    <row r="6" spans="1:8" ht="20.100000000000001" customHeight="1">
      <c r="A6" s="53"/>
      <c r="B6" s="115"/>
      <c r="C6" s="60"/>
      <c r="D6" s="81"/>
      <c r="E6" s="105"/>
      <c r="F6" s="106"/>
      <c r="G6" s="106"/>
      <c r="H6" s="118"/>
    </row>
    <row r="7" spans="1:8" ht="21" customHeight="1">
      <c r="A7" s="53"/>
      <c r="B7" s="115"/>
      <c r="C7" s="60"/>
      <c r="D7" s="81"/>
      <c r="E7" s="105"/>
      <c r="F7" s="106"/>
      <c r="G7" s="106"/>
      <c r="H7" s="118"/>
    </row>
    <row r="8" spans="1:8" ht="20.100000000000001" customHeight="1">
      <c r="A8" s="56"/>
      <c r="B8" s="118"/>
      <c r="C8" s="104"/>
      <c r="D8" s="81"/>
      <c r="E8" s="105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21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21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21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21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21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218" t="s">
        <v>145</v>
      </c>
      <c r="B18" s="219"/>
      <c r="C18" s="219"/>
      <c r="D18" s="107">
        <f>SUM(D5:D17)</f>
        <v>0</v>
      </c>
      <c r="E18" s="108">
        <f>SUM(E5:E17)</f>
        <v>0</v>
      </c>
      <c r="F18" s="108">
        <f>SUM(F5:F17)</f>
        <v>0</v>
      </c>
      <c r="G18" s="109">
        <f>SUM(G5:G17)</f>
        <v>0</v>
      </c>
      <c r="H18" s="110"/>
    </row>
    <row r="19" spans="1:8" ht="20.100000000000001" customHeight="1">
      <c r="A19" s="216" t="s">
        <v>146</v>
      </c>
      <c r="B19" s="217"/>
      <c r="C19" s="217"/>
      <c r="D19" s="213">
        <f>SUM(D18,E18,F18,G18)</f>
        <v>0</v>
      </c>
      <c r="E19" s="214"/>
      <c r="F19" s="214"/>
      <c r="G19" s="214"/>
      <c r="H19" s="112" t="s">
        <v>147</v>
      </c>
    </row>
    <row r="20" spans="1:8" ht="21.75" customHeight="1">
      <c r="A20" s="198" t="s">
        <v>148</v>
      </c>
      <c r="B20" s="199"/>
      <c r="C20" s="200"/>
      <c r="D20" s="201">
        <f>D3-D19</f>
        <v>8750.5</v>
      </c>
      <c r="E20" s="202"/>
      <c r="F20" s="202"/>
      <c r="G20" s="202"/>
      <c r="H20" s="111"/>
    </row>
    <row r="21" spans="1:8" ht="20.100000000000001" customHeight="1">
      <c r="A21" s="99"/>
      <c r="B21" s="78"/>
      <c r="C21" s="99"/>
      <c r="D21" s="99"/>
      <c r="E21" s="99"/>
    </row>
    <row r="22" spans="1:8" ht="20.100000000000001" customHeight="1">
      <c r="A22" s="99"/>
      <c r="B22" s="78"/>
      <c r="C22" s="99"/>
      <c r="D22" s="99"/>
      <c r="E22" s="99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14">
    <mergeCell ref="A20:C20"/>
    <mergeCell ref="D20:G20"/>
    <mergeCell ref="B1:G1"/>
    <mergeCell ref="H1:H2"/>
    <mergeCell ref="B2:C2"/>
    <mergeCell ref="D2:G2"/>
    <mergeCell ref="D3:G3"/>
    <mergeCell ref="H3:H4"/>
    <mergeCell ref="A3:A4"/>
    <mergeCell ref="B3:B4"/>
    <mergeCell ref="C3:C4"/>
    <mergeCell ref="A18:C18"/>
    <mergeCell ref="A19:C19"/>
    <mergeCell ref="D19:G19"/>
  </mergeCells>
  <hyperlinks>
    <hyperlink ref="H1" location="Indice!A1" display="Índice" xr:uid="{F0D40FAD-18F3-4869-BF05-369FFC2FF34A}"/>
    <hyperlink ref="H1:H2" location="Indice!A1" display="ÍNDICE" xr:uid="{D6B4EF6E-BDC5-4090-8422-EDCF548C82E1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Plan23">
    <tabColor indexed="9"/>
  </sheetPr>
  <dimension ref="A1:H33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90</v>
      </c>
      <c r="B1" s="224" t="s">
        <v>89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41049.06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1117</v>
      </c>
      <c r="B5" s="117" t="s">
        <v>1118</v>
      </c>
      <c r="C5" s="62" t="s">
        <v>123</v>
      </c>
      <c r="D5" s="81"/>
      <c r="E5" s="105"/>
      <c r="F5" s="106">
        <v>2000</v>
      </c>
      <c r="G5" s="106"/>
      <c r="H5" s="118"/>
    </row>
    <row r="6" spans="1:8" ht="20.100000000000001" customHeight="1">
      <c r="A6" s="53" t="s">
        <v>1119</v>
      </c>
      <c r="B6" s="115" t="s">
        <v>258</v>
      </c>
      <c r="C6" s="60" t="s">
        <v>123</v>
      </c>
      <c r="D6" s="81"/>
      <c r="E6" s="105"/>
      <c r="F6" s="106">
        <v>1500</v>
      </c>
      <c r="G6" s="106"/>
      <c r="H6" s="118"/>
    </row>
    <row r="7" spans="1:8" ht="21" customHeight="1">
      <c r="A7" s="53" t="s">
        <v>1120</v>
      </c>
      <c r="B7" s="115" t="s">
        <v>1121</v>
      </c>
      <c r="C7" s="60" t="s">
        <v>131</v>
      </c>
      <c r="D7" s="81"/>
      <c r="E7" s="105"/>
      <c r="F7" s="106"/>
      <c r="G7" s="106">
        <v>561.67999999999995</v>
      </c>
      <c r="H7" s="118"/>
    </row>
    <row r="8" spans="1:8" ht="20.100000000000001" customHeight="1">
      <c r="A8" s="56" t="s">
        <v>1122</v>
      </c>
      <c r="B8" s="118" t="s">
        <v>1123</v>
      </c>
      <c r="C8" s="104" t="s">
        <v>131</v>
      </c>
      <c r="D8" s="81"/>
      <c r="E8" s="105"/>
      <c r="F8" s="106"/>
      <c r="G8" s="106">
        <v>1000</v>
      </c>
      <c r="H8" s="118"/>
    </row>
    <row r="9" spans="1:8" ht="20.100000000000001" customHeight="1">
      <c r="A9" s="55" t="s">
        <v>1124</v>
      </c>
      <c r="B9" s="116" t="s">
        <v>1125</v>
      </c>
      <c r="C9" s="83" t="s">
        <v>123</v>
      </c>
      <c r="D9" s="82"/>
      <c r="E9" s="119"/>
      <c r="F9" s="106">
        <v>753</v>
      </c>
      <c r="G9" s="106"/>
      <c r="H9" s="118"/>
    </row>
    <row r="10" spans="1:8" ht="20.100000000000001" customHeight="1">
      <c r="A10" s="55" t="s">
        <v>1126</v>
      </c>
      <c r="B10" s="116" t="s">
        <v>1118</v>
      </c>
      <c r="C10" s="83" t="s">
        <v>123</v>
      </c>
      <c r="D10" s="82"/>
      <c r="E10" s="119"/>
      <c r="F10" s="106">
        <v>2000</v>
      </c>
      <c r="G10" s="106"/>
      <c r="H10" s="118"/>
    </row>
    <row r="11" spans="1:8" ht="20.100000000000001" customHeight="1">
      <c r="A11" s="55" t="s">
        <v>1127</v>
      </c>
      <c r="B11" s="116" t="s">
        <v>644</v>
      </c>
      <c r="C11" s="83" t="s">
        <v>123</v>
      </c>
      <c r="D11" s="82"/>
      <c r="E11" s="119"/>
      <c r="F11" s="106">
        <v>1000</v>
      </c>
      <c r="G11" s="106"/>
      <c r="H11" s="121"/>
    </row>
    <row r="12" spans="1:8" ht="20.100000000000001" customHeight="1">
      <c r="A12" s="55" t="s">
        <v>1128</v>
      </c>
      <c r="B12" s="116" t="s">
        <v>644</v>
      </c>
      <c r="C12" s="83" t="s">
        <v>123</v>
      </c>
      <c r="D12" s="82"/>
      <c r="E12" s="119"/>
      <c r="F12" s="106">
        <v>735</v>
      </c>
      <c r="G12" s="106"/>
      <c r="H12" s="121"/>
    </row>
    <row r="13" spans="1:8" ht="20.100000000000001" customHeight="1">
      <c r="A13" s="55" t="s">
        <v>1129</v>
      </c>
      <c r="B13" s="116" t="s">
        <v>1130</v>
      </c>
      <c r="C13" s="83" t="s">
        <v>123</v>
      </c>
      <c r="D13" s="82"/>
      <c r="E13" s="119"/>
      <c r="F13" s="106">
        <v>2000</v>
      </c>
      <c r="G13" s="106"/>
      <c r="H13" s="121"/>
    </row>
    <row r="14" spans="1:8" ht="20.100000000000001" customHeight="1">
      <c r="A14" s="55" t="s">
        <v>1131</v>
      </c>
      <c r="B14" s="116" t="s">
        <v>644</v>
      </c>
      <c r="C14" s="83" t="s">
        <v>123</v>
      </c>
      <c r="D14" s="82"/>
      <c r="E14" s="119"/>
      <c r="F14" s="106">
        <v>261</v>
      </c>
      <c r="G14" s="106"/>
      <c r="H14" s="121"/>
    </row>
    <row r="15" spans="1:8" ht="20.100000000000001" customHeight="1">
      <c r="A15" s="55" t="s">
        <v>1132</v>
      </c>
      <c r="B15" s="116" t="s">
        <v>258</v>
      </c>
      <c r="C15" s="83" t="s">
        <v>123</v>
      </c>
      <c r="D15" s="82"/>
      <c r="E15" s="119"/>
      <c r="F15" s="106">
        <v>1800</v>
      </c>
      <c r="G15" s="106"/>
      <c r="H15" s="121"/>
    </row>
    <row r="16" spans="1:8" ht="20.100000000000001" customHeight="1">
      <c r="A16" s="55" t="s">
        <v>1133</v>
      </c>
      <c r="B16" s="116" t="s">
        <v>1134</v>
      </c>
      <c r="C16" s="83" t="s">
        <v>123</v>
      </c>
      <c r="D16" s="82"/>
      <c r="E16" s="119"/>
      <c r="F16" s="106">
        <v>332.8</v>
      </c>
      <c r="G16" s="106"/>
      <c r="H16" s="121"/>
    </row>
    <row r="17" spans="1:8" ht="20.100000000000001" customHeight="1">
      <c r="A17" s="55" t="s">
        <v>1135</v>
      </c>
      <c r="B17" s="116" t="s">
        <v>1136</v>
      </c>
      <c r="C17" s="83" t="s">
        <v>123</v>
      </c>
      <c r="D17" s="82"/>
      <c r="E17" s="119"/>
      <c r="F17" s="106">
        <v>665.48</v>
      </c>
      <c r="G17" s="106"/>
      <c r="H17" s="121"/>
    </row>
    <row r="18" spans="1:8" ht="20.100000000000001" customHeight="1">
      <c r="A18" s="55" t="s">
        <v>1137</v>
      </c>
      <c r="B18" s="116" t="s">
        <v>1138</v>
      </c>
      <c r="C18" s="83" t="s">
        <v>123</v>
      </c>
      <c r="D18" s="82"/>
      <c r="E18" s="119"/>
      <c r="F18" s="106">
        <v>1000</v>
      </c>
      <c r="G18" s="106"/>
      <c r="H18" s="121"/>
    </row>
    <row r="19" spans="1:8" ht="20.100000000000001" customHeight="1">
      <c r="A19" s="55" t="s">
        <v>1139</v>
      </c>
      <c r="B19" s="116" t="s">
        <v>1140</v>
      </c>
      <c r="C19" s="83" t="s">
        <v>123</v>
      </c>
      <c r="D19" s="82"/>
      <c r="E19" s="119"/>
      <c r="F19" s="106">
        <v>354.27</v>
      </c>
      <c r="G19" s="106"/>
      <c r="H19" s="121"/>
    </row>
    <row r="20" spans="1:8" ht="20.100000000000001" customHeight="1">
      <c r="A20" s="55" t="s">
        <v>1141</v>
      </c>
      <c r="B20" s="116" t="s">
        <v>1142</v>
      </c>
      <c r="C20" s="83" t="s">
        <v>131</v>
      </c>
      <c r="D20" s="82"/>
      <c r="E20" s="119"/>
      <c r="F20" s="106"/>
      <c r="G20" s="106">
        <v>1000</v>
      </c>
      <c r="H20" s="121"/>
    </row>
    <row r="21" spans="1:8" ht="20.100000000000001" customHeight="1">
      <c r="A21" s="55" t="s">
        <v>1143</v>
      </c>
      <c r="B21" s="116" t="s">
        <v>1144</v>
      </c>
      <c r="C21" s="83" t="s">
        <v>123</v>
      </c>
      <c r="D21" s="82"/>
      <c r="E21" s="119"/>
      <c r="F21" s="106">
        <v>287</v>
      </c>
      <c r="G21" s="106"/>
      <c r="H21" s="121"/>
    </row>
    <row r="22" spans="1:8" ht="20.100000000000001" customHeight="1">
      <c r="A22" s="55" t="s">
        <v>1145</v>
      </c>
      <c r="B22" s="116" t="s">
        <v>1125</v>
      </c>
      <c r="C22" s="83" t="s">
        <v>123</v>
      </c>
      <c r="D22" s="82"/>
      <c r="E22" s="119"/>
      <c r="F22" s="106">
        <v>307</v>
      </c>
      <c r="G22" s="106"/>
      <c r="H22" s="121"/>
    </row>
    <row r="23" spans="1:8" ht="20.100000000000001" customHeight="1">
      <c r="A23" s="55" t="s">
        <v>1146</v>
      </c>
      <c r="B23" s="116" t="s">
        <v>1147</v>
      </c>
      <c r="C23" s="83" t="s">
        <v>131</v>
      </c>
      <c r="D23" s="82"/>
      <c r="E23" s="119"/>
      <c r="F23" s="106"/>
      <c r="G23" s="106">
        <v>1000</v>
      </c>
      <c r="H23" s="121"/>
    </row>
    <row r="24" spans="1:8" ht="20.100000000000001" customHeight="1">
      <c r="A24" s="55" t="s">
        <v>1148</v>
      </c>
      <c r="B24" s="116" t="s">
        <v>969</v>
      </c>
      <c r="C24" s="83" t="s">
        <v>123</v>
      </c>
      <c r="D24" s="82"/>
      <c r="E24" s="119"/>
      <c r="F24" s="106">
        <v>1800</v>
      </c>
      <c r="G24" s="106"/>
      <c r="H24" s="121"/>
    </row>
    <row r="25" spans="1:8" ht="20.100000000000001" customHeight="1">
      <c r="A25" s="55" t="s">
        <v>1149</v>
      </c>
      <c r="B25" s="116" t="s">
        <v>969</v>
      </c>
      <c r="C25" s="83" t="s">
        <v>123</v>
      </c>
      <c r="D25" s="82"/>
      <c r="E25" s="119"/>
      <c r="F25" s="106">
        <v>2000</v>
      </c>
      <c r="G25" s="106"/>
      <c r="H25" s="121"/>
    </row>
    <row r="26" spans="1:8" ht="20.100000000000001" customHeight="1">
      <c r="A26" s="55" t="s">
        <v>1150</v>
      </c>
      <c r="B26" s="116" t="s">
        <v>1125</v>
      </c>
      <c r="C26" s="83" t="s">
        <v>123</v>
      </c>
      <c r="D26" s="82"/>
      <c r="E26" s="119"/>
      <c r="F26" s="106">
        <v>2000</v>
      </c>
      <c r="G26" s="106"/>
      <c r="H26" s="121"/>
    </row>
    <row r="27" spans="1:8" ht="20.100000000000001" customHeight="1">
      <c r="A27" s="55"/>
      <c r="B27" s="116"/>
      <c r="C27" s="83"/>
      <c r="D27" s="82"/>
      <c r="E27" s="119"/>
      <c r="F27" s="106"/>
      <c r="G27" s="106"/>
      <c r="H27" s="121"/>
    </row>
    <row r="28" spans="1:8" ht="20.100000000000001" customHeight="1">
      <c r="A28" s="55"/>
      <c r="B28" s="116"/>
      <c r="C28" s="83"/>
      <c r="D28" s="82"/>
      <c r="E28" s="119"/>
      <c r="F28" s="106"/>
      <c r="G28" s="106"/>
      <c r="H28" s="121"/>
    </row>
    <row r="29" spans="1:8" ht="20.100000000000001" customHeight="1">
      <c r="A29" s="218" t="s">
        <v>145</v>
      </c>
      <c r="B29" s="219"/>
      <c r="C29" s="219"/>
      <c r="D29" s="107">
        <f>SUM(D5:D28)</f>
        <v>0</v>
      </c>
      <c r="E29" s="108">
        <f>SUM(E5:E28)</f>
        <v>0</v>
      </c>
      <c r="F29" s="108">
        <f>SUM(F5:F28)</f>
        <v>20795.55</v>
      </c>
      <c r="G29" s="109">
        <f>SUM(G5:G28)</f>
        <v>3561.68</v>
      </c>
      <c r="H29" s="110"/>
    </row>
    <row r="30" spans="1:8" ht="20.100000000000001" customHeight="1">
      <c r="A30" s="216" t="s">
        <v>146</v>
      </c>
      <c r="B30" s="217"/>
      <c r="C30" s="217"/>
      <c r="D30" s="213">
        <f>SUM(D29,E29,F29,G29)</f>
        <v>24357.23</v>
      </c>
      <c r="E30" s="214"/>
      <c r="F30" s="214"/>
      <c r="G30" s="214"/>
      <c r="H30" s="112" t="s">
        <v>147</v>
      </c>
    </row>
    <row r="31" spans="1:8" ht="21.75" customHeight="1">
      <c r="A31" s="198" t="s">
        <v>148</v>
      </c>
      <c r="B31" s="199"/>
      <c r="C31" s="200"/>
      <c r="D31" s="201">
        <f>D3-D30</f>
        <v>16691.829999999998</v>
      </c>
      <c r="E31" s="202"/>
      <c r="F31" s="202"/>
      <c r="G31" s="202"/>
      <c r="H31" s="111"/>
    </row>
    <row r="32" spans="1:8" ht="20.100000000000001" customHeight="1">
      <c r="A32" s="99"/>
      <c r="B32" s="78"/>
      <c r="C32" s="99"/>
      <c r="D32" s="99"/>
      <c r="E32" s="99"/>
    </row>
    <row r="33" spans="1:5" ht="20.100000000000001" customHeight="1">
      <c r="A33" s="99"/>
      <c r="B33" s="78"/>
      <c r="C33" s="99"/>
      <c r="D33" s="99"/>
      <c r="E33" s="99"/>
    </row>
  </sheetData>
  <sheetProtection selectLockedCells="1" selectUnlockedCells="1"/>
  <customSheetViews>
    <customSheetView guid="{9136D788-8883-4E51-8DA8-5BFE4753DE97}">
      <selection activeCell="E1" sqref="E1"/>
      <pageMargins left="0" right="0" top="0" bottom="0" header="0" footer="0"/>
      <pageSetup paperSize="9" firstPageNumber="0" orientation="landscape" horizontalDpi="300" verticalDpi="300" r:id="rId1"/>
      <headerFooter alignWithMargins="0">
        <oddHeader>&amp;LUNIVERSIDADE FEDERAL DE SERGIPE_x005F_x000D_PRÓ-REITORIA DE PÓS-GRADUAÇÃO E PESQUISA</oddHeader>
        <oddFooter>&amp;L&amp;D&amp;R&amp;P</oddFooter>
      </headerFooter>
    </customSheetView>
  </customSheetViews>
  <mergeCells count="14">
    <mergeCell ref="B1:G1"/>
    <mergeCell ref="H1:H2"/>
    <mergeCell ref="B2:C2"/>
    <mergeCell ref="D2:G2"/>
    <mergeCell ref="D3:G3"/>
    <mergeCell ref="H3:H4"/>
    <mergeCell ref="D30:G30"/>
    <mergeCell ref="A31:C31"/>
    <mergeCell ref="D31:G31"/>
    <mergeCell ref="A3:A4"/>
    <mergeCell ref="B3:B4"/>
    <mergeCell ref="C3:C4"/>
    <mergeCell ref="A29:C29"/>
    <mergeCell ref="A30:C30"/>
  </mergeCells>
  <hyperlinks>
    <hyperlink ref="H1" location="Indice!A1" display="Índice" xr:uid="{0E6EA9C1-9E8D-4B33-A989-EA25BAA2C1AE}"/>
    <hyperlink ref="H1:H2" location="Indice!A1" display="ÍNDICE" xr:uid="{044D68A1-5424-472D-BF72-61DDBDFD1A42}"/>
  </hyperlink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>
    <oddHeader>&amp;LUNIVERSIDADE FEDERAL DE SERGIPE_x005F_x000D_PRÓ-REITORIA DE PÓS-GRADUAÇÃO E PESQUISA</oddHeader>
    <oddFooter>&amp;L&amp;D&amp;R&amp;P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Plan48"/>
  <dimension ref="A1:H28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2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92</v>
      </c>
      <c r="B1" s="224" t="s">
        <v>91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12250.7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/>
      <c r="B5" s="117"/>
      <c r="C5" s="62"/>
      <c r="D5" s="81"/>
      <c r="E5" s="105"/>
      <c r="F5" s="106"/>
      <c r="G5" s="106"/>
      <c r="H5" s="118"/>
    </row>
    <row r="6" spans="1:8" ht="20.100000000000001" customHeight="1">
      <c r="A6" s="53" t="s">
        <v>1151</v>
      </c>
      <c r="B6" s="115" t="s">
        <v>1152</v>
      </c>
      <c r="C6" s="60" t="s">
        <v>123</v>
      </c>
      <c r="D6" s="81"/>
      <c r="E6" s="105"/>
      <c r="F6" s="106">
        <v>630.16999999999996</v>
      </c>
      <c r="G6" s="106"/>
      <c r="H6" s="118"/>
    </row>
    <row r="7" spans="1:8" ht="20.100000000000001" customHeight="1">
      <c r="A7" s="53" t="s">
        <v>1153</v>
      </c>
      <c r="B7" s="115" t="s">
        <v>1154</v>
      </c>
      <c r="C7" s="60" t="s">
        <v>123</v>
      </c>
      <c r="D7" s="81"/>
      <c r="E7" s="105"/>
      <c r="F7" s="106">
        <v>630.16999999999996</v>
      </c>
      <c r="G7" s="106"/>
      <c r="H7" s="118"/>
    </row>
    <row r="8" spans="1:8" ht="21" customHeight="1">
      <c r="A8" s="53" t="s">
        <v>1155</v>
      </c>
      <c r="B8" s="115" t="s">
        <v>1156</v>
      </c>
      <c r="C8" s="60" t="s">
        <v>123</v>
      </c>
      <c r="D8" s="81"/>
      <c r="E8" s="105"/>
      <c r="F8" s="106">
        <v>587.92999999999995</v>
      </c>
      <c r="G8" s="106"/>
      <c r="H8" s="118"/>
    </row>
    <row r="9" spans="1:8" ht="20.100000000000001" customHeight="1">
      <c r="A9" s="56" t="s">
        <v>1157</v>
      </c>
      <c r="B9" s="118" t="s">
        <v>1158</v>
      </c>
      <c r="C9" s="104" t="s">
        <v>123</v>
      </c>
      <c r="D9" s="81"/>
      <c r="E9" s="105"/>
      <c r="F9" s="106">
        <v>587.92999999999995</v>
      </c>
      <c r="G9" s="106"/>
      <c r="H9" s="118"/>
    </row>
    <row r="10" spans="1:8" ht="20.100000000000001" customHeight="1">
      <c r="A10" s="55" t="s">
        <v>1159</v>
      </c>
      <c r="B10" s="116" t="s">
        <v>1160</v>
      </c>
      <c r="C10" s="83" t="s">
        <v>131</v>
      </c>
      <c r="D10" s="82"/>
      <c r="E10" s="119"/>
      <c r="F10" s="106"/>
      <c r="G10" s="106" t="s">
        <v>1161</v>
      </c>
      <c r="H10" s="118"/>
    </row>
    <row r="11" spans="1:8" ht="20.100000000000001" customHeight="1">
      <c r="A11" s="55" t="s">
        <v>1162</v>
      </c>
      <c r="B11" s="116" t="s">
        <v>1163</v>
      </c>
      <c r="C11" s="83" t="s">
        <v>123</v>
      </c>
      <c r="D11" s="82"/>
      <c r="E11" s="119"/>
      <c r="F11" s="106">
        <v>1934.84</v>
      </c>
      <c r="G11" s="106"/>
      <c r="H11" s="118"/>
    </row>
    <row r="12" spans="1:8" ht="20.100000000000001" customHeight="1">
      <c r="A12" s="55" t="s">
        <v>1164</v>
      </c>
      <c r="B12" s="116" t="s">
        <v>1156</v>
      </c>
      <c r="C12" s="83" t="s">
        <v>123</v>
      </c>
      <c r="D12" s="82"/>
      <c r="E12" s="119"/>
      <c r="F12" s="106">
        <v>534.75</v>
      </c>
      <c r="G12" s="106"/>
      <c r="H12" s="118"/>
    </row>
    <row r="13" spans="1:8" ht="20.100000000000001" customHeight="1">
      <c r="A13" s="55" t="s">
        <v>1165</v>
      </c>
      <c r="B13" s="116" t="s">
        <v>1160</v>
      </c>
      <c r="C13" s="83" t="s">
        <v>131</v>
      </c>
      <c r="D13" s="82"/>
      <c r="E13" s="119"/>
      <c r="F13" s="106"/>
      <c r="G13" s="106">
        <v>534.75</v>
      </c>
      <c r="H13" s="118"/>
    </row>
    <row r="14" spans="1:8" ht="20.100000000000001" customHeight="1">
      <c r="A14" s="55" t="s">
        <v>1164</v>
      </c>
      <c r="B14" s="116" t="s">
        <v>1156</v>
      </c>
      <c r="C14" s="83" t="s">
        <v>123</v>
      </c>
      <c r="D14" s="82"/>
      <c r="E14" s="119"/>
      <c r="F14" s="106">
        <v>534.75</v>
      </c>
      <c r="G14" s="106"/>
      <c r="H14" s="121"/>
    </row>
    <row r="15" spans="1:8" ht="20.100000000000001" customHeight="1">
      <c r="A15" s="55" t="s">
        <v>1162</v>
      </c>
      <c r="B15" s="116" t="s">
        <v>1163</v>
      </c>
      <c r="C15" s="83" t="s">
        <v>123</v>
      </c>
      <c r="D15" s="82"/>
      <c r="E15" s="119"/>
      <c r="F15" s="106">
        <v>1934.84</v>
      </c>
      <c r="G15" s="106"/>
      <c r="H15" s="121"/>
    </row>
    <row r="16" spans="1:8" ht="20.100000000000001" customHeight="1">
      <c r="A16" s="55" t="s">
        <v>1166</v>
      </c>
      <c r="B16" s="116" t="s">
        <v>1163</v>
      </c>
      <c r="C16" s="83" t="s">
        <v>123</v>
      </c>
      <c r="D16" s="82"/>
      <c r="E16" s="119"/>
      <c r="F16" s="106">
        <v>545.69000000000005</v>
      </c>
      <c r="G16" s="106"/>
      <c r="H16" s="121"/>
    </row>
    <row r="17" spans="1:8" ht="20.100000000000001" customHeight="1">
      <c r="A17" s="55" t="s">
        <v>1167</v>
      </c>
      <c r="B17" s="116" t="s">
        <v>1168</v>
      </c>
      <c r="C17" s="83" t="s">
        <v>123</v>
      </c>
      <c r="D17" s="82"/>
      <c r="E17" s="119"/>
      <c r="F17" s="106">
        <v>578.5</v>
      </c>
      <c r="G17" s="106"/>
      <c r="H17" s="121"/>
    </row>
    <row r="18" spans="1:8" ht="20.100000000000001" customHeight="1">
      <c r="A18" s="55" t="s">
        <v>1169</v>
      </c>
      <c r="B18" s="116" t="s">
        <v>1170</v>
      </c>
      <c r="C18" s="83" t="s">
        <v>123</v>
      </c>
      <c r="D18" s="82"/>
      <c r="E18" s="119"/>
      <c r="F18" s="106">
        <v>522.08000000000004</v>
      </c>
      <c r="G18" s="106"/>
      <c r="H18" s="121"/>
    </row>
    <row r="19" spans="1:8" ht="20.100000000000001" customHeight="1">
      <c r="A19" s="55" t="s">
        <v>1171</v>
      </c>
      <c r="B19" s="116" t="s">
        <v>1172</v>
      </c>
      <c r="C19" s="83" t="s">
        <v>123</v>
      </c>
      <c r="D19" s="82"/>
      <c r="E19" s="119"/>
      <c r="F19" s="106">
        <v>403.49</v>
      </c>
      <c r="G19" s="106"/>
      <c r="H19" s="121"/>
    </row>
    <row r="20" spans="1:8" ht="20.100000000000001" customHeight="1">
      <c r="A20" s="55" t="s">
        <v>1173</v>
      </c>
      <c r="B20" s="116" t="s">
        <v>1154</v>
      </c>
      <c r="C20" s="83" t="s">
        <v>123</v>
      </c>
      <c r="D20" s="82"/>
      <c r="E20" s="119"/>
      <c r="F20" s="106">
        <v>709.76</v>
      </c>
      <c r="G20" s="106"/>
      <c r="H20" s="121"/>
    </row>
    <row r="21" spans="1:8" ht="20.100000000000001" customHeight="1">
      <c r="A21" s="55" t="s">
        <v>1174</v>
      </c>
      <c r="B21" s="116" t="s">
        <v>1168</v>
      </c>
      <c r="C21" s="83" t="s">
        <v>123</v>
      </c>
      <c r="D21" s="82"/>
      <c r="E21" s="119"/>
      <c r="F21" s="106">
        <v>461.53</v>
      </c>
      <c r="G21" s="106"/>
      <c r="H21" s="121"/>
    </row>
    <row r="22" spans="1:8" ht="20.100000000000001" customHeight="1">
      <c r="A22" s="55"/>
      <c r="B22" s="116"/>
      <c r="C22" s="83"/>
      <c r="D22" s="82"/>
      <c r="E22" s="119"/>
      <c r="F22" s="106"/>
      <c r="G22" s="106"/>
      <c r="H22" s="121"/>
    </row>
    <row r="23" spans="1:8" ht="20.100000000000001" customHeight="1">
      <c r="A23" s="55"/>
      <c r="B23" s="116"/>
      <c r="C23" s="83"/>
      <c r="D23" s="82"/>
      <c r="E23" s="119"/>
      <c r="F23" s="106"/>
      <c r="G23" s="106"/>
      <c r="H23" s="121"/>
    </row>
    <row r="24" spans="1:8" ht="20.100000000000001" customHeight="1">
      <c r="A24" s="218" t="s">
        <v>145</v>
      </c>
      <c r="B24" s="219"/>
      <c r="C24" s="219"/>
      <c r="D24" s="107">
        <f>SUM(D5:D23)</f>
        <v>0</v>
      </c>
      <c r="E24" s="108">
        <f>SUM(E5:E23)</f>
        <v>0</v>
      </c>
      <c r="F24" s="108">
        <f>SUM(F5:F23)</f>
        <v>10596.43</v>
      </c>
      <c r="G24" s="109">
        <f>SUM(G5:G23)</f>
        <v>534.75</v>
      </c>
      <c r="H24" s="110"/>
    </row>
    <row r="25" spans="1:8" ht="20.100000000000001" customHeight="1">
      <c r="A25" s="216" t="s">
        <v>146</v>
      </c>
      <c r="B25" s="217"/>
      <c r="C25" s="217"/>
      <c r="D25" s="213">
        <f>SUM(D24,E24,F24,G24)</f>
        <v>11131.18</v>
      </c>
      <c r="E25" s="214"/>
      <c r="F25" s="214"/>
      <c r="G25" s="214"/>
      <c r="H25" s="112" t="s">
        <v>147</v>
      </c>
    </row>
    <row r="26" spans="1:8" ht="21.75" customHeight="1">
      <c r="A26" s="198" t="s">
        <v>148</v>
      </c>
      <c r="B26" s="199"/>
      <c r="C26" s="200"/>
      <c r="D26" s="201">
        <f>D3-D25</f>
        <v>1119.5200000000004</v>
      </c>
      <c r="E26" s="202"/>
      <c r="F26" s="202"/>
      <c r="G26" s="202"/>
      <c r="H26" s="111"/>
    </row>
    <row r="27" spans="1:8" ht="20.100000000000001" customHeight="1">
      <c r="A27" s="99"/>
      <c r="B27" s="78"/>
      <c r="C27" s="99"/>
      <c r="D27" s="99"/>
      <c r="E27" s="99"/>
    </row>
    <row r="28" spans="1:8" ht="20.100000000000001" customHeight="1">
      <c r="A28" s="99"/>
      <c r="B28" s="78"/>
      <c r="C28" s="99"/>
      <c r="D28" s="99"/>
      <c r="E28" s="99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14">
    <mergeCell ref="A24:C24"/>
    <mergeCell ref="A25:C25"/>
    <mergeCell ref="D25:G25"/>
    <mergeCell ref="A26:C26"/>
    <mergeCell ref="D26:G26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8A923078-8036-4FA0-AF80-C0C0D70621AD}"/>
    <hyperlink ref="H1:H2" location="Indice!A1" display="ÍNDICE" xr:uid="{EC298A11-A44E-429C-8B3D-A0E77454CF06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13">
    <tabColor indexed="9"/>
  </sheetPr>
  <dimension ref="A1:H30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94</v>
      </c>
      <c r="B1" s="224" t="s">
        <v>1175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/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/>
      <c r="B5" s="117"/>
      <c r="C5" s="62"/>
      <c r="D5" s="81"/>
      <c r="E5" s="105"/>
      <c r="F5" s="106"/>
      <c r="G5" s="106"/>
      <c r="H5" s="118"/>
    </row>
    <row r="6" spans="1:8" ht="20.100000000000001" customHeight="1">
      <c r="A6" s="53"/>
      <c r="B6" s="115"/>
      <c r="C6" s="60"/>
      <c r="D6" s="81"/>
      <c r="E6" s="105"/>
      <c r="F6" s="106"/>
      <c r="G6" s="106"/>
      <c r="H6" s="118"/>
    </row>
    <row r="7" spans="1:8" ht="21" customHeight="1">
      <c r="A7" s="53"/>
      <c r="B7" s="115"/>
      <c r="C7" s="60"/>
      <c r="D7" s="81"/>
      <c r="E7" s="105"/>
      <c r="F7" s="106"/>
      <c r="G7" s="106"/>
      <c r="H7" s="118"/>
    </row>
    <row r="8" spans="1:8" ht="20.100000000000001" customHeight="1">
      <c r="A8" s="56"/>
      <c r="B8" s="118"/>
      <c r="C8" s="104"/>
      <c r="D8" s="81"/>
      <c r="E8" s="105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18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18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18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18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55"/>
      <c r="B18" s="116"/>
      <c r="C18" s="83"/>
      <c r="D18" s="82"/>
      <c r="E18" s="119"/>
      <c r="F18" s="106"/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55"/>
      <c r="B20" s="116"/>
      <c r="C20" s="83"/>
      <c r="D20" s="82"/>
      <c r="E20" s="119"/>
      <c r="F20" s="106"/>
      <c r="G20" s="106"/>
      <c r="H20" s="121"/>
    </row>
    <row r="21" spans="1:8" ht="20.100000000000001" customHeight="1">
      <c r="A21" s="55"/>
      <c r="B21" s="116"/>
      <c r="C21" s="83"/>
      <c r="D21" s="82"/>
      <c r="E21" s="119"/>
      <c r="F21" s="106"/>
      <c r="G21" s="106"/>
      <c r="H21" s="121"/>
    </row>
    <row r="22" spans="1:8" ht="20.100000000000001" customHeight="1">
      <c r="A22" s="55"/>
      <c r="B22" s="116"/>
      <c r="C22" s="83"/>
      <c r="D22" s="82"/>
      <c r="E22" s="119"/>
      <c r="F22" s="106"/>
      <c r="G22" s="106"/>
      <c r="H22" s="121"/>
    </row>
    <row r="23" spans="1:8" ht="20.100000000000001" customHeight="1">
      <c r="A23" s="55"/>
      <c r="B23" s="116"/>
      <c r="C23" s="83"/>
      <c r="D23" s="82"/>
      <c r="E23" s="119"/>
      <c r="F23" s="106"/>
      <c r="G23" s="106"/>
      <c r="H23" s="121"/>
    </row>
    <row r="24" spans="1:8" ht="20.100000000000001" customHeight="1">
      <c r="A24" s="55"/>
      <c r="B24" s="116"/>
      <c r="C24" s="83"/>
      <c r="D24" s="82"/>
      <c r="E24" s="119"/>
      <c r="F24" s="106"/>
      <c r="G24" s="106"/>
      <c r="H24" s="121"/>
    </row>
    <row r="25" spans="1:8" ht="20.100000000000001" customHeight="1">
      <c r="A25" s="55"/>
      <c r="B25" s="116"/>
      <c r="C25" s="83"/>
      <c r="D25" s="82"/>
      <c r="E25" s="119"/>
      <c r="F25" s="106"/>
      <c r="G25" s="106"/>
      <c r="H25" s="121"/>
    </row>
    <row r="26" spans="1:8" ht="20.100000000000001" customHeight="1">
      <c r="A26" s="218" t="s">
        <v>145</v>
      </c>
      <c r="B26" s="219"/>
      <c r="C26" s="219"/>
      <c r="D26" s="107">
        <f>SUM(D5:D25)</f>
        <v>0</v>
      </c>
      <c r="E26" s="108">
        <f>SUM(E5:E25)</f>
        <v>0</v>
      </c>
      <c r="F26" s="108">
        <f>SUM(F5:F25)</f>
        <v>0</v>
      </c>
      <c r="G26" s="109">
        <f>SUM(G5:G25)</f>
        <v>0</v>
      </c>
      <c r="H26" s="110"/>
    </row>
    <row r="27" spans="1:8" ht="20.100000000000001" customHeight="1">
      <c r="A27" s="216" t="s">
        <v>146</v>
      </c>
      <c r="B27" s="217"/>
      <c r="C27" s="217"/>
      <c r="D27" s="213">
        <f>SUM(D26,E26,F26,G26)</f>
        <v>0</v>
      </c>
      <c r="E27" s="214"/>
      <c r="F27" s="214"/>
      <c r="G27" s="214"/>
      <c r="H27" s="112" t="s">
        <v>147</v>
      </c>
    </row>
    <row r="28" spans="1:8" ht="21.75" customHeight="1">
      <c r="A28" s="198" t="s">
        <v>148</v>
      </c>
      <c r="B28" s="199"/>
      <c r="C28" s="200"/>
      <c r="D28" s="201">
        <f>D3-D27</f>
        <v>0</v>
      </c>
      <c r="E28" s="202"/>
      <c r="F28" s="202"/>
      <c r="G28" s="202"/>
      <c r="H28" s="111"/>
    </row>
    <row r="29" spans="1:8" ht="20.100000000000001" customHeight="1">
      <c r="A29" s="99"/>
      <c r="B29" s="78"/>
      <c r="C29" s="99"/>
      <c r="D29" s="99"/>
      <c r="E29" s="99"/>
    </row>
    <row r="30" spans="1:8" ht="20.100000000000001" customHeight="1">
      <c r="A30" s="99"/>
      <c r="B30" s="78"/>
      <c r="C30" s="99"/>
      <c r="D30" s="99"/>
      <c r="E30" s="99"/>
    </row>
  </sheetData>
  <sheetProtection selectLockedCells="1" selectUnlockedCells="1"/>
  <customSheetViews>
    <customSheetView guid="{9136D788-8883-4E51-8DA8-5BFE4753DE97}">
      <selection sqref="A1:XFD1048576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14">
    <mergeCell ref="B1:G1"/>
    <mergeCell ref="H1:H2"/>
    <mergeCell ref="B2:C2"/>
    <mergeCell ref="D2:G2"/>
    <mergeCell ref="D3:G3"/>
    <mergeCell ref="H3:H4"/>
    <mergeCell ref="C3:C4"/>
    <mergeCell ref="B3:B4"/>
    <mergeCell ref="A3:A4"/>
    <mergeCell ref="A26:C26"/>
    <mergeCell ref="A27:C27"/>
    <mergeCell ref="D27:G27"/>
    <mergeCell ref="A28:C28"/>
    <mergeCell ref="D28:G28"/>
  </mergeCells>
  <hyperlinks>
    <hyperlink ref="H1" location="Indice!A1" display="Índice" xr:uid="{0903FE3F-C66F-49FE-938A-63DD8C619966}"/>
    <hyperlink ref="H1:H2" location="Indice!A1" display="ÍNDICE" xr:uid="{B1DE39CF-759B-4F2D-BF50-BA324E006B0A}"/>
  </hyperlink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2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Plan50">
    <tabColor indexed="9"/>
  </sheetPr>
  <dimension ref="A1:H30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94</v>
      </c>
      <c r="B1" s="224" t="s">
        <v>49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5490.74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/>
      <c r="B5" s="117"/>
      <c r="C5" s="62"/>
      <c r="D5" s="81"/>
      <c r="E5" s="105"/>
      <c r="F5" s="106"/>
      <c r="G5" s="106"/>
      <c r="H5" s="118"/>
    </row>
    <row r="6" spans="1:8" ht="20.100000000000001" customHeight="1">
      <c r="A6" s="53"/>
      <c r="B6" s="115"/>
      <c r="C6" s="60"/>
      <c r="D6" s="81"/>
      <c r="E6" s="105"/>
      <c r="F6" s="106"/>
      <c r="G6" s="106"/>
      <c r="H6" s="118"/>
    </row>
    <row r="7" spans="1:8" ht="21" customHeight="1">
      <c r="A7" s="53"/>
      <c r="B7" s="115"/>
      <c r="C7" s="60"/>
      <c r="D7" s="81"/>
      <c r="E7" s="105"/>
      <c r="F7" s="106"/>
      <c r="G7" s="106"/>
      <c r="H7" s="118"/>
    </row>
    <row r="8" spans="1:8" ht="20.100000000000001" customHeight="1">
      <c r="A8" s="56"/>
      <c r="B8" s="118"/>
      <c r="C8" s="104"/>
      <c r="D8" s="81"/>
      <c r="E8" s="105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18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18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18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18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55"/>
      <c r="B18" s="116"/>
      <c r="C18" s="83"/>
      <c r="D18" s="82"/>
      <c r="E18" s="119"/>
      <c r="F18" s="106"/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55"/>
      <c r="B20" s="116"/>
      <c r="C20" s="83"/>
      <c r="D20" s="82"/>
      <c r="E20" s="119"/>
      <c r="F20" s="106"/>
      <c r="G20" s="106"/>
      <c r="H20" s="121"/>
    </row>
    <row r="21" spans="1:8" ht="20.100000000000001" customHeight="1">
      <c r="A21" s="55"/>
      <c r="B21" s="116"/>
      <c r="C21" s="83"/>
      <c r="D21" s="82"/>
      <c r="E21" s="119"/>
      <c r="F21" s="106"/>
      <c r="G21" s="106"/>
      <c r="H21" s="121"/>
    </row>
    <row r="22" spans="1:8" ht="20.100000000000001" customHeight="1">
      <c r="A22" s="55"/>
      <c r="B22" s="116"/>
      <c r="C22" s="83"/>
      <c r="D22" s="82"/>
      <c r="E22" s="119"/>
      <c r="F22" s="106"/>
      <c r="G22" s="106"/>
      <c r="H22" s="121"/>
    </row>
    <row r="23" spans="1:8" ht="20.100000000000001" customHeight="1">
      <c r="A23" s="55"/>
      <c r="B23" s="116"/>
      <c r="C23" s="83"/>
      <c r="D23" s="82"/>
      <c r="E23" s="119"/>
      <c r="F23" s="106"/>
      <c r="G23" s="106"/>
      <c r="H23" s="121"/>
    </row>
    <row r="24" spans="1:8" ht="20.100000000000001" customHeight="1">
      <c r="A24" s="55"/>
      <c r="B24" s="116"/>
      <c r="C24" s="83"/>
      <c r="D24" s="82"/>
      <c r="E24" s="119"/>
      <c r="F24" s="106"/>
      <c r="G24" s="106"/>
      <c r="H24" s="121"/>
    </row>
    <row r="25" spans="1:8" ht="20.100000000000001" customHeight="1">
      <c r="A25" s="55"/>
      <c r="B25" s="116"/>
      <c r="C25" s="83"/>
      <c r="D25" s="82"/>
      <c r="E25" s="119"/>
      <c r="F25" s="106"/>
      <c r="G25" s="106"/>
      <c r="H25" s="121"/>
    </row>
    <row r="26" spans="1:8" ht="20.100000000000001" customHeight="1">
      <c r="A26" s="218" t="s">
        <v>145</v>
      </c>
      <c r="B26" s="219"/>
      <c r="C26" s="219"/>
      <c r="D26" s="107">
        <f>SUM(D5:D25)</f>
        <v>0</v>
      </c>
      <c r="E26" s="108">
        <f>SUM(E5:E25)</f>
        <v>0</v>
      </c>
      <c r="F26" s="108">
        <f>SUM(F5:F25)</f>
        <v>0</v>
      </c>
      <c r="G26" s="109">
        <f>SUM(G5:G25)</f>
        <v>0</v>
      </c>
      <c r="H26" s="110"/>
    </row>
    <row r="27" spans="1:8" ht="20.100000000000001" customHeight="1">
      <c r="A27" s="216" t="s">
        <v>146</v>
      </c>
      <c r="B27" s="217"/>
      <c r="C27" s="217"/>
      <c r="D27" s="213">
        <f>SUM(D26,E26,F26,G26)</f>
        <v>0</v>
      </c>
      <c r="E27" s="214"/>
      <c r="F27" s="214"/>
      <c r="G27" s="214"/>
      <c r="H27" s="112" t="s">
        <v>147</v>
      </c>
    </row>
    <row r="28" spans="1:8" ht="21.75" customHeight="1">
      <c r="A28" s="198" t="s">
        <v>148</v>
      </c>
      <c r="B28" s="199"/>
      <c r="C28" s="200"/>
      <c r="D28" s="201">
        <f>D3-D27</f>
        <v>5490.74</v>
      </c>
      <c r="E28" s="202"/>
      <c r="F28" s="202"/>
      <c r="G28" s="202"/>
      <c r="H28" s="111"/>
    </row>
    <row r="29" spans="1:8" ht="20.100000000000001" customHeight="1">
      <c r="A29" s="99"/>
      <c r="B29" s="78"/>
      <c r="C29" s="99"/>
      <c r="D29" s="99"/>
      <c r="E29" s="99"/>
    </row>
    <row r="30" spans="1:8" ht="20.100000000000001" customHeight="1">
      <c r="A30" s="99"/>
      <c r="B30" s="78"/>
      <c r="C30" s="99"/>
      <c r="D30" s="99"/>
      <c r="E30" s="99"/>
    </row>
  </sheetData>
  <sheetProtection selectLockedCells="1" selectUnlockedCells="1"/>
  <customSheetViews>
    <customSheetView guid="{9136D788-8883-4E51-8DA8-5BFE4753DE97}">
      <selection activeCell="A5" sqref="A5"/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14">
    <mergeCell ref="A26:C26"/>
    <mergeCell ref="A27:C27"/>
    <mergeCell ref="D27:G27"/>
    <mergeCell ref="A28:C28"/>
    <mergeCell ref="D28:G28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CDED780D-8C0D-4F6A-8324-D3038C2E4CDC}"/>
    <hyperlink ref="H1:H2" location="Indice!A1" display="ÍNDICE" xr:uid="{4CD9CCBA-9313-4223-A5A0-3C3D02704F33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Plan51"/>
  <dimension ref="A1"/>
  <sheetViews>
    <sheetView workbookViewId="0"/>
  </sheetViews>
  <sheetFormatPr defaultRowHeight="12.75"/>
  <sheetData/>
  <customSheetViews>
    <customSheetView guid="{9136D788-8883-4E51-8DA8-5BFE4753DE97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Plan52">
    <tabColor indexed="10"/>
  </sheetPr>
  <dimension ref="A1:IV48"/>
  <sheetViews>
    <sheetView zoomScale="80" zoomScaleNormal="80" workbookViewId="0">
      <pane ySplit="3" topLeftCell="A42" activePane="bottomLeft" state="frozen"/>
      <selection pane="bottomLeft" activeCell="B47" sqref="B47"/>
    </sheetView>
  </sheetViews>
  <sheetFormatPr defaultRowHeight="14.25"/>
  <cols>
    <col min="1" max="1" width="4.42578125" style="1" customWidth="1"/>
    <col min="2" max="2" width="51.42578125" style="1" customWidth="1"/>
    <col min="3" max="3" width="19.28515625" style="1" customWidth="1"/>
    <col min="4" max="5" width="16.28515625" style="1" customWidth="1"/>
    <col min="6" max="6" width="16" style="1" customWidth="1"/>
    <col min="7" max="7" width="17" style="1" customWidth="1"/>
    <col min="8" max="8" width="15.85546875" style="1" customWidth="1"/>
    <col min="9" max="9" width="17.140625" style="1" customWidth="1"/>
    <col min="10" max="11" width="15.7109375" style="1" customWidth="1"/>
    <col min="12" max="12" width="17.140625" style="1" customWidth="1"/>
    <col min="13" max="13" width="15.140625" style="1" customWidth="1"/>
    <col min="14" max="14" width="16.7109375" style="1" customWidth="1"/>
    <col min="15" max="16384" width="9.140625" style="1"/>
  </cols>
  <sheetData>
    <row r="1" spans="1:256" ht="24.95" customHeight="1">
      <c r="A1" s="234" t="s">
        <v>1176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4.95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6" customFormat="1" ht="38.25" customHeight="1">
      <c r="A3" s="2"/>
      <c r="B3" s="235" t="s">
        <v>1</v>
      </c>
      <c r="C3" s="235"/>
      <c r="D3" s="3" t="s">
        <v>1177</v>
      </c>
      <c r="E3" s="50">
        <v>0.25</v>
      </c>
      <c r="F3" s="3" t="s">
        <v>1178</v>
      </c>
      <c r="G3" s="4" t="s">
        <v>1179</v>
      </c>
      <c r="H3" s="4" t="s">
        <v>1180</v>
      </c>
      <c r="I3" s="3" t="s">
        <v>248</v>
      </c>
      <c r="J3" s="3" t="s">
        <v>1181</v>
      </c>
      <c r="K3" s="3" t="s">
        <v>1182</v>
      </c>
      <c r="L3" s="49" t="s">
        <v>1183</v>
      </c>
      <c r="M3" s="3" t="s">
        <v>1184</v>
      </c>
      <c r="N3" s="5" t="s">
        <v>1185</v>
      </c>
    </row>
    <row r="4" spans="1:256" ht="24.95" customHeight="1">
      <c r="A4" s="7">
        <v>1</v>
      </c>
      <c r="B4" s="93" t="s">
        <v>3</v>
      </c>
      <c r="C4" s="8" t="s">
        <v>4</v>
      </c>
      <c r="D4" s="9">
        <v>23000</v>
      </c>
      <c r="E4" s="9">
        <f>(25*D4)/100</f>
        <v>5750</v>
      </c>
      <c r="F4" s="9">
        <v>0</v>
      </c>
      <c r="G4" s="9">
        <v>0</v>
      </c>
      <c r="H4" s="9">
        <v>0</v>
      </c>
      <c r="I4" s="10">
        <f>SUM(E4:H4)</f>
        <v>5750</v>
      </c>
      <c r="J4" s="11" t="e">
        <f>PROPADM!#REF!</f>
        <v>#REF!</v>
      </c>
      <c r="K4" s="11" t="e">
        <f>PROPADM!#REF!</f>
        <v>#REF!</v>
      </c>
      <c r="L4" s="11" t="e">
        <f>PROPADM!#REF!</f>
        <v>#REF!</v>
      </c>
      <c r="M4" s="11" t="e">
        <f>PROPADM!#REF!</f>
        <v>#REF!</v>
      </c>
      <c r="N4" s="12" t="e">
        <f>PROPADM!#REF!</f>
        <v>#REF!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4.95" customHeight="1">
      <c r="A5" s="7">
        <v>2</v>
      </c>
      <c r="B5" s="93" t="s">
        <v>5</v>
      </c>
      <c r="C5" s="8" t="s">
        <v>6</v>
      </c>
      <c r="D5" s="9">
        <v>114800</v>
      </c>
      <c r="E5" s="9">
        <f t="shared" ref="E5:E48" si="0">(25*D5)/100</f>
        <v>28700</v>
      </c>
      <c r="F5" s="9">
        <v>0</v>
      </c>
      <c r="G5" s="9">
        <v>0</v>
      </c>
      <c r="H5" s="9">
        <v>14000</v>
      </c>
      <c r="I5" s="10">
        <f t="shared" ref="I5:I48" si="1">SUM(E5:H5)</f>
        <v>42700</v>
      </c>
      <c r="J5" s="11" t="e">
        <f>PPGAGRI!#REF!</f>
        <v>#REF!</v>
      </c>
      <c r="K5" s="11" t="e">
        <f>PPGAGRI!#REF!</f>
        <v>#REF!</v>
      </c>
      <c r="L5" s="11" t="e">
        <f>PPGAGRI!#REF!</f>
        <v>#REF!</v>
      </c>
      <c r="M5" s="11" t="e">
        <f>PPGAGRI!#REF!</f>
        <v>#REF!</v>
      </c>
      <c r="N5" s="12" t="e">
        <f>PPGAGRI!#REF!</f>
        <v>#REF!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6" customFormat="1" ht="24.95" customHeight="1">
      <c r="A6" s="7">
        <v>3</v>
      </c>
      <c r="B6" s="93" t="s">
        <v>7</v>
      </c>
      <c r="C6" s="8" t="s">
        <v>8</v>
      </c>
      <c r="D6" s="9">
        <v>44000</v>
      </c>
      <c r="E6" s="9">
        <f t="shared" si="0"/>
        <v>11000</v>
      </c>
      <c r="F6" s="9">
        <v>0</v>
      </c>
      <c r="G6" s="9">
        <v>0</v>
      </c>
      <c r="H6" s="9">
        <v>6000</v>
      </c>
      <c r="I6" s="10">
        <f t="shared" si="1"/>
        <v>17000</v>
      </c>
      <c r="J6" s="11" t="e">
        <f>PPGA!#REF!</f>
        <v>#REF!</v>
      </c>
      <c r="K6" s="11" t="e">
        <f>PPGA!#REF!</f>
        <v>#REF!</v>
      </c>
      <c r="L6" s="11" t="e">
        <f>PPGA!#REF!</f>
        <v>#REF!</v>
      </c>
      <c r="M6" s="11" t="e">
        <f>PPGA!#REF!</f>
        <v>#REF!</v>
      </c>
      <c r="N6" s="12" t="e">
        <f>PPGA!#REF!</f>
        <v>#REF!</v>
      </c>
    </row>
    <row r="7" spans="1:256" s="6" customFormat="1" ht="24.95" customHeight="1">
      <c r="A7" s="7">
        <v>4</v>
      </c>
      <c r="B7" s="93" t="s">
        <v>9</v>
      </c>
      <c r="C7" s="8" t="s">
        <v>10</v>
      </c>
      <c r="D7" s="9">
        <v>50000</v>
      </c>
      <c r="E7" s="9">
        <f t="shared" si="0"/>
        <v>12500</v>
      </c>
      <c r="F7" s="9">
        <v>0</v>
      </c>
      <c r="G7" s="9">
        <v>0</v>
      </c>
      <c r="H7" s="9">
        <v>2000</v>
      </c>
      <c r="I7" s="10">
        <f t="shared" si="1"/>
        <v>14500</v>
      </c>
      <c r="J7" s="11" t="e">
        <f>PROARQ!#REF!</f>
        <v>#REF!</v>
      </c>
      <c r="K7" s="11" t="e">
        <f>PROARQ!#REF!</f>
        <v>#REF!</v>
      </c>
      <c r="L7" s="11" t="e">
        <f>PROARQ!#REF!</f>
        <v>#REF!</v>
      </c>
      <c r="M7" s="11" t="e">
        <f>PROARQ!#REF!</f>
        <v>#REF!</v>
      </c>
      <c r="N7" s="12" t="e">
        <f>PROARQ!#REF!</f>
        <v>#REF!</v>
      </c>
    </row>
    <row r="8" spans="1:256" s="6" customFormat="1" ht="24.95" customHeight="1">
      <c r="A8" s="7">
        <v>5</v>
      </c>
      <c r="B8" s="93" t="s">
        <v>11</v>
      </c>
      <c r="C8" s="8" t="s">
        <v>12</v>
      </c>
      <c r="D8" s="9">
        <v>30000</v>
      </c>
      <c r="E8" s="9">
        <f t="shared" si="0"/>
        <v>7500</v>
      </c>
      <c r="F8" s="9">
        <v>0</v>
      </c>
      <c r="G8" s="9">
        <v>0</v>
      </c>
      <c r="H8" s="9">
        <v>8000</v>
      </c>
      <c r="I8" s="10">
        <f t="shared" si="1"/>
        <v>15500</v>
      </c>
      <c r="J8" s="11" t="e">
        <f>PROBP!#REF!</f>
        <v>#REF!</v>
      </c>
      <c r="K8" s="11" t="e">
        <f>PROBP!#REF!</f>
        <v>#REF!</v>
      </c>
      <c r="L8" s="11" t="e">
        <f>PROBP!#REF!</f>
        <v>#REF!</v>
      </c>
      <c r="M8" s="11" t="e">
        <f>PROBP!#REF!</f>
        <v>#REF!</v>
      </c>
      <c r="N8" s="12" t="e">
        <f>PROBP!#REF!</f>
        <v>#REF!</v>
      </c>
    </row>
    <row r="9" spans="1:256" s="6" customFormat="1" ht="24.95" customHeight="1">
      <c r="A9" s="7">
        <v>6</v>
      </c>
      <c r="B9" s="94" t="s">
        <v>1186</v>
      </c>
      <c r="C9" s="8" t="s">
        <v>1187</v>
      </c>
      <c r="D9" s="9">
        <v>25000</v>
      </c>
      <c r="E9" s="9">
        <f t="shared" si="0"/>
        <v>6250</v>
      </c>
      <c r="F9" s="9">
        <v>0</v>
      </c>
      <c r="G9" s="9">
        <v>0</v>
      </c>
      <c r="H9" s="9">
        <v>0</v>
      </c>
      <c r="I9" s="10">
        <f t="shared" si="1"/>
        <v>6250</v>
      </c>
      <c r="J9" s="11" t="e">
        <f>PPGCI!#REF!</f>
        <v>#REF!</v>
      </c>
      <c r="K9" s="11" t="e">
        <f>PPGCI!#REF!</f>
        <v>#REF!</v>
      </c>
      <c r="L9" s="11" t="e">
        <f>PPGCI!#REF!</f>
        <v>#REF!</v>
      </c>
      <c r="M9" s="11" t="e">
        <f>PPGCI!#REF!</f>
        <v>#REF!</v>
      </c>
      <c r="N9" s="12" t="e">
        <f>PPGCI!#REF!</f>
        <v>#REF!</v>
      </c>
    </row>
    <row r="10" spans="1:256" s="6" customFormat="1" ht="24.95" customHeight="1">
      <c r="A10" s="7">
        <v>7</v>
      </c>
      <c r="B10" s="94" t="s">
        <v>1188</v>
      </c>
      <c r="C10" s="8" t="s">
        <v>1189</v>
      </c>
      <c r="D10" s="9">
        <v>0</v>
      </c>
      <c r="E10" s="9">
        <f t="shared" si="0"/>
        <v>0</v>
      </c>
      <c r="F10" s="9">
        <v>0</v>
      </c>
      <c r="G10" s="9">
        <v>0</v>
      </c>
      <c r="H10" s="9">
        <v>0</v>
      </c>
      <c r="I10" s="10">
        <f t="shared" si="1"/>
        <v>0</v>
      </c>
      <c r="J10" s="11" t="e">
        <f>PROBIO!#REF!</f>
        <v>#REF!</v>
      </c>
      <c r="K10" s="11" t="e">
        <f>PROBIO!#REF!</f>
        <v>#REF!</v>
      </c>
      <c r="L10" s="11" t="e">
        <f>PROBIO!#REF!</f>
        <v>#REF!</v>
      </c>
      <c r="M10" s="11" t="e">
        <f>PROBIO!#REF!</f>
        <v>#REF!</v>
      </c>
      <c r="N10" s="12" t="e">
        <f>PROBIO!#REF!</f>
        <v>#REF!</v>
      </c>
    </row>
    <row r="11" spans="1:256" s="6" customFormat="1" ht="24.95" customHeight="1">
      <c r="A11" s="7">
        <v>8</v>
      </c>
      <c r="B11" s="94" t="s">
        <v>15</v>
      </c>
      <c r="C11" s="8" t="s">
        <v>16</v>
      </c>
      <c r="D11" s="9">
        <v>28000</v>
      </c>
      <c r="E11" s="9">
        <f t="shared" si="0"/>
        <v>7000</v>
      </c>
      <c r="F11" s="9">
        <v>0</v>
      </c>
      <c r="G11" s="9">
        <v>0</v>
      </c>
      <c r="H11" s="9">
        <v>12000</v>
      </c>
      <c r="I11" s="10">
        <f t="shared" si="1"/>
        <v>19000</v>
      </c>
      <c r="J11" s="11" t="e">
        <f>PROCC!#REF!</f>
        <v>#REF!</v>
      </c>
      <c r="K11" s="11" t="e">
        <f>PROCC!#REF!</f>
        <v>#REF!</v>
      </c>
      <c r="L11" s="11" t="e">
        <f>PROCC!#REF!</f>
        <v>#REF!</v>
      </c>
      <c r="M11" s="11" t="e">
        <f>PROCC!#REF!</f>
        <v>#REF!</v>
      </c>
      <c r="N11" s="12" t="e">
        <f>PROCC!#REF!</f>
        <v>#REF!</v>
      </c>
    </row>
    <row r="12" spans="1:256" s="6" customFormat="1" ht="24.95" customHeight="1">
      <c r="A12" s="7">
        <v>9</v>
      </c>
      <c r="B12" s="94" t="s">
        <v>17</v>
      </c>
      <c r="C12" s="8" t="s">
        <v>1190</v>
      </c>
      <c r="D12" s="9">
        <v>88000</v>
      </c>
      <c r="E12" s="9">
        <f t="shared" si="0"/>
        <v>22000</v>
      </c>
      <c r="F12" s="9">
        <v>0</v>
      </c>
      <c r="G12" s="9">
        <v>0</v>
      </c>
      <c r="H12" s="9">
        <v>0</v>
      </c>
      <c r="I12" s="10">
        <f t="shared" si="1"/>
        <v>22000</v>
      </c>
      <c r="J12" s="11" t="e">
        <f>P2CEM!#REF!</f>
        <v>#REF!</v>
      </c>
      <c r="K12" s="11" t="e">
        <f>P2CEM!#REF!</f>
        <v>#REF!</v>
      </c>
      <c r="L12" s="11" t="e">
        <f>P2CEM!#REF!</f>
        <v>#REF!</v>
      </c>
      <c r="M12" s="11" t="e">
        <f>P2CEM!#REF!</f>
        <v>#REF!</v>
      </c>
      <c r="N12" s="12" t="e">
        <f>P2CEM!#REF!</f>
        <v>#REF!</v>
      </c>
    </row>
    <row r="13" spans="1:256" s="6" customFormat="1" ht="24.95" customHeight="1">
      <c r="A13" s="7">
        <v>10</v>
      </c>
      <c r="B13" s="94" t="s">
        <v>19</v>
      </c>
      <c r="C13" s="8" t="s">
        <v>20</v>
      </c>
      <c r="D13" s="9">
        <v>54000</v>
      </c>
      <c r="E13" s="9">
        <f t="shared" si="0"/>
        <v>13500</v>
      </c>
      <c r="F13" s="9">
        <v>0</v>
      </c>
      <c r="G13" s="9">
        <v>0</v>
      </c>
      <c r="H13" s="9">
        <v>14000</v>
      </c>
      <c r="I13" s="10">
        <f t="shared" si="1"/>
        <v>27500</v>
      </c>
      <c r="J13" s="11" t="e">
        <f>PROCTA!#REF!</f>
        <v>#REF!</v>
      </c>
      <c r="K13" s="11" t="e">
        <f>PROCTA!#REF!</f>
        <v>#REF!</v>
      </c>
      <c r="L13" s="11" t="e">
        <f>PROCTA!#REF!</f>
        <v>#REF!</v>
      </c>
      <c r="M13" s="11" t="e">
        <f>PROCTA!#REF!</f>
        <v>#REF!</v>
      </c>
      <c r="N13" s="12" t="e">
        <f>PROCTA!#REF!</f>
        <v>#REF!</v>
      </c>
    </row>
    <row r="14" spans="1:256" s="6" customFormat="1" ht="24.95" customHeight="1">
      <c r="A14" s="7">
        <v>11</v>
      </c>
      <c r="B14" s="94" t="s">
        <v>21</v>
      </c>
      <c r="C14" s="8" t="s">
        <v>22</v>
      </c>
      <c r="D14" s="9">
        <v>25000</v>
      </c>
      <c r="E14" s="9">
        <f t="shared" si="0"/>
        <v>6250</v>
      </c>
      <c r="F14" s="9">
        <v>0</v>
      </c>
      <c r="G14" s="9">
        <v>0</v>
      </c>
      <c r="H14" s="9">
        <v>0</v>
      </c>
      <c r="I14" s="10">
        <f t="shared" si="1"/>
        <v>6250</v>
      </c>
      <c r="J14" s="11" t="e">
        <f>PPGCAS!#REF!</f>
        <v>#REF!</v>
      </c>
      <c r="K14" s="11" t="e">
        <f>PPGCAS!#REF!</f>
        <v>#REF!</v>
      </c>
      <c r="L14" s="11" t="e">
        <f>PPGCAS!#REF!</f>
        <v>#REF!</v>
      </c>
      <c r="M14" s="11" t="e">
        <f>PPGCAS!#REF!</f>
        <v>#REF!</v>
      </c>
      <c r="N14" s="12" t="e">
        <f>PPGCAS!#REF!</f>
        <v>#REF!</v>
      </c>
    </row>
    <row r="15" spans="1:256" s="6" customFormat="1" ht="24.95" customHeight="1">
      <c r="A15" s="7">
        <v>12</v>
      </c>
      <c r="B15" s="94" t="s">
        <v>25</v>
      </c>
      <c r="C15" s="8" t="s">
        <v>26</v>
      </c>
      <c r="D15" s="9">
        <v>25000</v>
      </c>
      <c r="E15" s="9">
        <f t="shared" si="0"/>
        <v>6250</v>
      </c>
      <c r="F15" s="9">
        <v>0</v>
      </c>
      <c r="G15" s="9">
        <v>0</v>
      </c>
      <c r="H15" s="9">
        <v>0</v>
      </c>
      <c r="I15" s="10">
        <f t="shared" si="1"/>
        <v>6250</v>
      </c>
      <c r="J15" s="11" t="e">
        <f>PPGCR!#REF!</f>
        <v>#REF!</v>
      </c>
      <c r="K15" s="11" t="e">
        <f>PPGCR!#REF!</f>
        <v>#REF!</v>
      </c>
      <c r="L15" s="11" t="e">
        <f>PPGCR!#REF!</f>
        <v>#REF!</v>
      </c>
      <c r="M15" s="11" t="e">
        <f>PPGCR!#REF!</f>
        <v>#REF!</v>
      </c>
      <c r="N15" s="12" t="e">
        <f>PPGCR!#REF!</f>
        <v>#REF!</v>
      </c>
    </row>
    <row r="16" spans="1:256" s="6" customFormat="1" ht="24.95" customHeight="1">
      <c r="A16" s="7">
        <v>13</v>
      </c>
      <c r="B16" s="94" t="s">
        <v>1191</v>
      </c>
      <c r="C16" s="8" t="s">
        <v>28</v>
      </c>
      <c r="D16" s="9">
        <v>118000</v>
      </c>
      <c r="E16" s="9">
        <f t="shared" si="0"/>
        <v>29500</v>
      </c>
      <c r="F16" s="9">
        <v>0</v>
      </c>
      <c r="G16" s="9">
        <v>0</v>
      </c>
      <c r="H16" s="9">
        <v>12000</v>
      </c>
      <c r="I16" s="10">
        <f t="shared" si="1"/>
        <v>41500</v>
      </c>
      <c r="J16" s="11" t="e">
        <f>PPGCS!#REF!</f>
        <v>#REF!</v>
      </c>
      <c r="K16" s="11" t="e">
        <f>PPGCS!#REF!</f>
        <v>#REF!</v>
      </c>
      <c r="L16" s="11" t="e">
        <f>PPGCS!#REF!</f>
        <v>#REF!</v>
      </c>
      <c r="M16" s="11" t="e">
        <f>PPGCS!#REF!</f>
        <v>#REF!</v>
      </c>
      <c r="N16" s="12" t="e">
        <f>PPGCS!#REF!</f>
        <v>#REF!</v>
      </c>
    </row>
    <row r="17" spans="1:256" s="6" customFormat="1" ht="24.95" customHeight="1">
      <c r="A17" s="7">
        <v>14</v>
      </c>
      <c r="B17" s="93" t="s">
        <v>29</v>
      </c>
      <c r="C17" s="8" t="s">
        <v>30</v>
      </c>
      <c r="D17" s="9">
        <v>60000</v>
      </c>
      <c r="E17" s="9">
        <f t="shared" si="0"/>
        <v>15000</v>
      </c>
      <c r="F17" s="9">
        <v>0</v>
      </c>
      <c r="G17" s="9">
        <v>0</v>
      </c>
      <c r="H17" s="9">
        <v>4000</v>
      </c>
      <c r="I17" s="10">
        <f t="shared" si="1"/>
        <v>19000</v>
      </c>
      <c r="J17" s="11" t="e">
        <f>PPGCF!#REF!</f>
        <v>#REF!</v>
      </c>
      <c r="K17" s="11" t="e">
        <f>PPGCF!#REF!</f>
        <v>#REF!</v>
      </c>
      <c r="L17" s="11" t="e">
        <f>PPGCF!#REF!</f>
        <v>#REF!</v>
      </c>
      <c r="M17" s="11" t="e">
        <f>PPGCF!#REF!</f>
        <v>#REF!</v>
      </c>
      <c r="N17" s="12" t="e">
        <f>PPGCF!#REF!</f>
        <v>#REF!</v>
      </c>
    </row>
    <row r="18" spans="1:256" s="6" customFormat="1" ht="24.95" customHeight="1">
      <c r="A18" s="7">
        <v>15</v>
      </c>
      <c r="B18" s="94" t="s">
        <v>31</v>
      </c>
      <c r="C18" s="8" t="s">
        <v>32</v>
      </c>
      <c r="D18" s="9">
        <v>54000</v>
      </c>
      <c r="E18" s="9">
        <f t="shared" si="0"/>
        <v>13500</v>
      </c>
      <c r="F18" s="9">
        <v>0</v>
      </c>
      <c r="G18" s="9">
        <v>0</v>
      </c>
      <c r="H18" s="9">
        <v>13000</v>
      </c>
      <c r="I18" s="10">
        <f t="shared" si="1"/>
        <v>26500</v>
      </c>
      <c r="J18" s="11" t="e">
        <f>PROCFIS!#REF!</f>
        <v>#REF!</v>
      </c>
      <c r="K18" s="11" t="e">
        <f>PROCFIS!#REF!</f>
        <v>#REF!</v>
      </c>
      <c r="L18" s="11" t="e">
        <f>PROCFIS!#REF!</f>
        <v>#REF!</v>
      </c>
      <c r="M18" s="11" t="e">
        <f>PROCFIS!#REF!</f>
        <v>#REF!</v>
      </c>
      <c r="N18" s="12" t="e">
        <f>PROCFIS!#REF!</f>
        <v>#REF!</v>
      </c>
    </row>
    <row r="19" spans="1:256" s="6" customFormat="1" ht="24.95" customHeight="1">
      <c r="A19" s="7">
        <v>16</v>
      </c>
      <c r="B19" s="94" t="s">
        <v>1192</v>
      </c>
      <c r="C19" s="8" t="s">
        <v>90</v>
      </c>
      <c r="D19" s="9">
        <v>53600</v>
      </c>
      <c r="E19" s="9">
        <f t="shared" si="0"/>
        <v>13400</v>
      </c>
      <c r="F19" s="9">
        <v>0</v>
      </c>
      <c r="G19" s="9">
        <v>0</v>
      </c>
      <c r="H19" s="9">
        <v>11000</v>
      </c>
      <c r="I19" s="10">
        <f t="shared" si="1"/>
        <v>24400</v>
      </c>
      <c r="J19" s="11" t="e">
        <f>PPGS!#REF!</f>
        <v>#REF!</v>
      </c>
      <c r="K19" s="11" t="e">
        <f>PPGS!#REF!</f>
        <v>#REF!</v>
      </c>
      <c r="L19" s="11" t="e">
        <f>PPGS!#REF!</f>
        <v>#REF!</v>
      </c>
      <c r="M19" s="11" t="e">
        <f>PPGS!#REF!</f>
        <v>#REF!</v>
      </c>
      <c r="N19" s="12" t="e">
        <f>PPGS!#REF!</f>
        <v>#REF!</v>
      </c>
    </row>
    <row r="20" spans="1:256" s="6" customFormat="1" ht="24.95" customHeight="1">
      <c r="A20" s="7">
        <v>17</v>
      </c>
      <c r="B20" s="94" t="s">
        <v>33</v>
      </c>
      <c r="C20" s="8" t="s">
        <v>34</v>
      </c>
      <c r="D20" s="9">
        <v>20500</v>
      </c>
      <c r="E20" s="9">
        <f t="shared" si="0"/>
        <v>5125</v>
      </c>
      <c r="F20" s="9">
        <v>0</v>
      </c>
      <c r="G20" s="9">
        <v>0</v>
      </c>
      <c r="H20" s="9">
        <v>7000</v>
      </c>
      <c r="I20" s="10">
        <f t="shared" si="1"/>
        <v>12125</v>
      </c>
      <c r="J20" s="11" t="e">
        <f>PPGCOM!#REF!</f>
        <v>#REF!</v>
      </c>
      <c r="K20" s="11" t="e">
        <f>PPGCOM!#REF!</f>
        <v>#REF!</v>
      </c>
      <c r="L20" s="11" t="e">
        <f>PPGCOM!#REF!</f>
        <v>#REF!</v>
      </c>
      <c r="M20" s="11" t="e">
        <f>PPGCOM!#REF!</f>
        <v>#REF!</v>
      </c>
      <c r="N20" s="12" t="e">
        <f>PPGCOM!#REF!</f>
        <v>#REF!</v>
      </c>
    </row>
    <row r="21" spans="1:256" s="6" customFormat="1" ht="24.95" customHeight="1">
      <c r="A21" s="7">
        <v>18</v>
      </c>
      <c r="B21" s="94" t="s">
        <v>35</v>
      </c>
      <c r="C21" s="8" t="s">
        <v>36</v>
      </c>
      <c r="D21" s="9">
        <v>44500</v>
      </c>
      <c r="E21" s="9">
        <f t="shared" si="0"/>
        <v>11125</v>
      </c>
      <c r="F21" s="9">
        <v>0</v>
      </c>
      <c r="G21" s="9">
        <v>0</v>
      </c>
      <c r="H21" s="9">
        <v>17000</v>
      </c>
      <c r="I21" s="10">
        <f t="shared" si="1"/>
        <v>28125</v>
      </c>
      <c r="J21" s="11" t="e">
        <f>PRODEMA!#REF!</f>
        <v>#REF!</v>
      </c>
      <c r="K21" s="11" t="e">
        <f>PRODEMA!#REF!</f>
        <v>#REF!</v>
      </c>
      <c r="L21" s="11" t="e">
        <f>PRODEMA!#REF!</f>
        <v>#REF!</v>
      </c>
      <c r="M21" s="11" t="e">
        <f>PRODEMA!#REF!</f>
        <v>#REF!</v>
      </c>
      <c r="N21" s="12" t="e">
        <f>PRODEMA!#REF!</f>
        <v>#REF!</v>
      </c>
    </row>
    <row r="22" spans="1:256" s="6" customFormat="1" ht="24.95" customHeight="1">
      <c r="A22" s="7">
        <v>19</v>
      </c>
      <c r="B22" s="94" t="s">
        <v>37</v>
      </c>
      <c r="C22" s="8" t="s">
        <v>38</v>
      </c>
      <c r="D22" s="9">
        <v>21000</v>
      </c>
      <c r="E22" s="9">
        <f t="shared" si="0"/>
        <v>5250</v>
      </c>
      <c r="F22" s="9">
        <v>0</v>
      </c>
      <c r="G22" s="9">
        <v>0</v>
      </c>
      <c r="H22" s="9">
        <v>0</v>
      </c>
      <c r="I22" s="10">
        <f t="shared" si="1"/>
        <v>5250</v>
      </c>
      <c r="J22" s="11" t="e">
        <f>PRODIR!#REF!</f>
        <v>#REF!</v>
      </c>
      <c r="K22" s="11" t="e">
        <f>PRODIR!#REF!</f>
        <v>#REF!</v>
      </c>
      <c r="L22" s="11" t="e">
        <f>PRODIR!#REF!</f>
        <v>#REF!</v>
      </c>
      <c r="M22" s="11" t="e">
        <f>PRODIR!#REF!</f>
        <v>#REF!</v>
      </c>
      <c r="N22" s="12" t="e">
        <f>PRODIR!#REF!</f>
        <v>#REF!</v>
      </c>
    </row>
    <row r="23" spans="1:256" s="6" customFormat="1" ht="24.95" customHeight="1">
      <c r="A23" s="7">
        <v>20</v>
      </c>
      <c r="B23" s="94" t="s">
        <v>39</v>
      </c>
      <c r="C23" s="8" t="s">
        <v>98</v>
      </c>
      <c r="D23" s="9">
        <v>0</v>
      </c>
      <c r="E23" s="9">
        <f t="shared" si="0"/>
        <v>0</v>
      </c>
      <c r="F23" s="9">
        <v>0</v>
      </c>
      <c r="G23" s="9">
        <v>0</v>
      </c>
      <c r="H23" s="9">
        <v>0</v>
      </c>
      <c r="I23" s="10">
        <f t="shared" si="1"/>
        <v>0</v>
      </c>
      <c r="J23" s="11" t="e">
        <f>NUPEC!#REF!</f>
        <v>#REF!</v>
      </c>
      <c r="K23" s="11" t="e">
        <f>NUPEC!#REF!</f>
        <v>#REF!</v>
      </c>
      <c r="L23" s="11" t="e">
        <f>NUPEC!#REF!</f>
        <v>#REF!</v>
      </c>
      <c r="M23" s="11" t="e">
        <f>NUPEC!#REF!</f>
        <v>#REF!</v>
      </c>
      <c r="N23" s="12" t="e">
        <f>NUPEC!#REF!</f>
        <v>#REF!</v>
      </c>
    </row>
    <row r="24" spans="1:256" s="6" customFormat="1" ht="24.95" customHeight="1">
      <c r="A24" s="7">
        <v>21</v>
      </c>
      <c r="B24" s="94" t="s">
        <v>41</v>
      </c>
      <c r="C24" s="8" t="s">
        <v>42</v>
      </c>
      <c r="D24" s="9">
        <v>60000</v>
      </c>
      <c r="E24" s="9">
        <f t="shared" si="0"/>
        <v>15000</v>
      </c>
      <c r="F24" s="9">
        <v>0</v>
      </c>
      <c r="G24" s="9">
        <v>0</v>
      </c>
      <c r="H24" s="9">
        <v>12000</v>
      </c>
      <c r="I24" s="10">
        <f t="shared" si="1"/>
        <v>27000</v>
      </c>
      <c r="J24" s="11" t="e">
        <f>PPEC!#REF!</f>
        <v>#REF!</v>
      </c>
      <c r="K24" s="11" t="e">
        <f>PPEC!#REF!</f>
        <v>#REF!</v>
      </c>
      <c r="L24" s="11" t="e">
        <f>PPEC!#REF!</f>
        <v>#REF!</v>
      </c>
      <c r="M24" s="11" t="e">
        <f>PPEC!#REF!</f>
        <v>#REF!</v>
      </c>
      <c r="N24" s="12" t="e">
        <f>PPEC!#REF!</f>
        <v>#REF!</v>
      </c>
    </row>
    <row r="25" spans="1:256" ht="24.95" customHeight="1">
      <c r="A25" s="7">
        <v>22</v>
      </c>
      <c r="B25" s="93" t="s">
        <v>43</v>
      </c>
      <c r="C25" s="8" t="s">
        <v>44</v>
      </c>
      <c r="D25" s="9">
        <v>45400</v>
      </c>
      <c r="E25" s="9">
        <f t="shared" si="0"/>
        <v>11350</v>
      </c>
      <c r="F25" s="9">
        <v>0</v>
      </c>
      <c r="G25" s="9">
        <v>0</v>
      </c>
      <c r="H25" s="9">
        <v>8000</v>
      </c>
      <c r="I25" s="10">
        <f t="shared" si="1"/>
        <v>19350</v>
      </c>
      <c r="J25" s="11" t="e">
        <f>PPGED!#REF!</f>
        <v>#REF!</v>
      </c>
      <c r="K25" s="11" t="e">
        <f>PPGED!#REF!</f>
        <v>#REF!</v>
      </c>
      <c r="L25" s="11" t="e">
        <f>PPGED!#REF!</f>
        <v>#REF!</v>
      </c>
      <c r="M25" s="11" t="e">
        <f>PPGED!#REF!</f>
        <v>#REF!</v>
      </c>
      <c r="N25" s="12" t="e">
        <f>PPGED!#REF!</f>
        <v>#REF!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4.95" customHeight="1">
      <c r="A26" s="7">
        <v>23</v>
      </c>
      <c r="B26" s="93" t="s">
        <v>45</v>
      </c>
      <c r="C26" s="8" t="s">
        <v>46</v>
      </c>
      <c r="D26" s="9">
        <v>20500</v>
      </c>
      <c r="E26" s="9">
        <f t="shared" si="0"/>
        <v>5125</v>
      </c>
      <c r="F26" s="9">
        <v>0</v>
      </c>
      <c r="G26" s="9">
        <v>0</v>
      </c>
      <c r="H26" s="9">
        <v>0</v>
      </c>
      <c r="I26" s="10">
        <f t="shared" si="1"/>
        <v>5125</v>
      </c>
      <c r="J26" s="11" t="e">
        <f>PPGEF!#REF!</f>
        <v>#REF!</v>
      </c>
      <c r="K26" s="11" t="e">
        <f>PPGEF!#REF!</f>
        <v>#REF!</v>
      </c>
      <c r="L26" s="11" t="e">
        <f>PPGEF!#REF!</f>
        <v>#REF!</v>
      </c>
      <c r="M26" s="11" t="e">
        <f>PPGEF!#REF!</f>
        <v>#REF!</v>
      </c>
      <c r="N26" s="12" t="e">
        <f>PPGEF!#REF!</f>
        <v>#REF!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4.95" customHeight="1">
      <c r="A27" s="7">
        <v>24</v>
      </c>
      <c r="B27" s="93" t="s">
        <v>51</v>
      </c>
      <c r="C27" s="8" t="s">
        <v>52</v>
      </c>
      <c r="D27" s="9">
        <v>24000</v>
      </c>
      <c r="E27" s="9">
        <f t="shared" si="0"/>
        <v>6000</v>
      </c>
      <c r="F27" s="9">
        <v>0</v>
      </c>
      <c r="G27" s="9">
        <v>0</v>
      </c>
      <c r="H27" s="9">
        <v>0</v>
      </c>
      <c r="I27" s="10">
        <f t="shared" si="1"/>
        <v>6000</v>
      </c>
      <c r="J27" s="11" t="e">
        <f>PROEC!#REF!</f>
        <v>#REF!</v>
      </c>
      <c r="K27" s="11" t="e">
        <f>PROEC!#REF!</f>
        <v>#REF!</v>
      </c>
      <c r="L27" s="11" t="e">
        <f>PROEC!#REF!</f>
        <v>#REF!</v>
      </c>
      <c r="M27" s="11" t="e">
        <f>PROEC!#REF!</f>
        <v>#REF!</v>
      </c>
      <c r="N27" s="12" t="e">
        <f>PROEC!#REF!</f>
        <v>#REF!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4.95" customHeight="1">
      <c r="A28" s="7">
        <v>25</v>
      </c>
      <c r="B28" s="94" t="s">
        <v>53</v>
      </c>
      <c r="C28" s="8" t="s">
        <v>54</v>
      </c>
      <c r="D28" s="9">
        <v>30000</v>
      </c>
      <c r="E28" s="9">
        <f t="shared" si="0"/>
        <v>7500</v>
      </c>
      <c r="F28" s="9">
        <v>0</v>
      </c>
      <c r="G28" s="9">
        <v>0</v>
      </c>
      <c r="H28" s="9">
        <v>0</v>
      </c>
      <c r="I28" s="10">
        <f t="shared" si="1"/>
        <v>7500</v>
      </c>
      <c r="J28" s="11" t="e">
        <f>PROEE!#REF!</f>
        <v>#REF!</v>
      </c>
      <c r="K28" s="11" t="e">
        <f>PROEE!#REF!</f>
        <v>#REF!</v>
      </c>
      <c r="L28" s="11" t="e">
        <f>PROEE!#REF!</f>
        <v>#REF!</v>
      </c>
      <c r="M28" s="11" t="e">
        <f>PROEE!#REF!</f>
        <v>#REF!</v>
      </c>
      <c r="N28" s="12" t="e">
        <f>PROEE!#REF!</f>
        <v>#REF!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4.95" customHeight="1">
      <c r="A29" s="7">
        <v>26</v>
      </c>
      <c r="B29" s="93" t="s">
        <v>55</v>
      </c>
      <c r="C29" s="8" t="s">
        <v>56</v>
      </c>
      <c r="D29" s="9">
        <v>46000</v>
      </c>
      <c r="E29" s="9">
        <f t="shared" si="0"/>
        <v>11500</v>
      </c>
      <c r="F29" s="9">
        <v>0</v>
      </c>
      <c r="G29" s="9">
        <v>0</v>
      </c>
      <c r="H29" s="9">
        <v>7000</v>
      </c>
      <c r="I29" s="10">
        <f t="shared" si="1"/>
        <v>18500</v>
      </c>
      <c r="J29" s="11" t="e">
        <f>PEQ!#REF!</f>
        <v>#REF!</v>
      </c>
      <c r="K29" s="11" t="e">
        <f>PEQ!#REF!</f>
        <v>#REF!</v>
      </c>
      <c r="L29" s="11" t="e">
        <f>PEQ!#REF!</f>
        <v>#REF!</v>
      </c>
      <c r="M29" s="11" t="e">
        <f>PEQ!#REF!</f>
        <v>#REF!</v>
      </c>
      <c r="N29" s="12" t="e">
        <f>PEQ!#REF!</f>
        <v>#REF!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4.95" customHeight="1">
      <c r="A30" s="7">
        <v>27</v>
      </c>
      <c r="B30" s="94" t="s">
        <v>57</v>
      </c>
      <c r="C30" s="8" t="s">
        <v>58</v>
      </c>
      <c r="D30" s="9">
        <v>27000</v>
      </c>
      <c r="E30" s="9">
        <f t="shared" si="0"/>
        <v>6750</v>
      </c>
      <c r="F30" s="9">
        <v>0</v>
      </c>
      <c r="G30" s="9">
        <v>0</v>
      </c>
      <c r="H30" s="9">
        <v>0</v>
      </c>
      <c r="I30" s="10">
        <f t="shared" si="1"/>
        <v>6750</v>
      </c>
      <c r="J30" s="11" t="e">
        <f>PPGECIMA!#REF!</f>
        <v>#REF!</v>
      </c>
      <c r="K30" s="11" t="e">
        <f>PPGECIMA!#REF!</f>
        <v>#REF!</v>
      </c>
      <c r="L30" s="11" t="e">
        <f>PPGECIMA!#REF!</f>
        <v>#REF!</v>
      </c>
      <c r="M30" s="11" t="e">
        <f>PPGECIMA!#REF!</f>
        <v>#REF!</v>
      </c>
      <c r="N30" s="12" t="e">
        <f>PPGECIMA!#REF!</f>
        <v>#REF!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4.95" customHeight="1">
      <c r="A31" s="7">
        <v>28</v>
      </c>
      <c r="B31" s="94" t="s">
        <v>47</v>
      </c>
      <c r="C31" s="8" t="s">
        <v>48</v>
      </c>
      <c r="D31" s="9">
        <v>25000</v>
      </c>
      <c r="E31" s="9">
        <f t="shared" si="0"/>
        <v>6250</v>
      </c>
      <c r="F31" s="9">
        <v>0</v>
      </c>
      <c r="G31" s="9">
        <v>0</v>
      </c>
      <c r="H31" s="9">
        <v>3000</v>
      </c>
      <c r="I31" s="10">
        <f t="shared" si="1"/>
        <v>9250</v>
      </c>
      <c r="J31" s="11" t="e">
        <f>PPGEN!#REF!</f>
        <v>#REF!</v>
      </c>
      <c r="K31" s="11" t="e">
        <f>PPGEN!#REF!</f>
        <v>#REF!</v>
      </c>
      <c r="L31" s="11" t="e">
        <f>PPGEN!#REF!</f>
        <v>#REF!</v>
      </c>
      <c r="M31" s="11" t="e">
        <f>PPGEN!#REF!</f>
        <v>#REF!</v>
      </c>
      <c r="N31" s="12" t="e">
        <f>PPGEN!#REF!</f>
        <v>#REF!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4.95" customHeight="1">
      <c r="A32" s="7">
        <v>29</v>
      </c>
      <c r="B32" s="94" t="s">
        <v>59</v>
      </c>
      <c r="C32" s="8" t="s">
        <v>60</v>
      </c>
      <c r="D32" s="9">
        <v>19000</v>
      </c>
      <c r="E32" s="9">
        <f t="shared" si="0"/>
        <v>4750</v>
      </c>
      <c r="F32" s="9">
        <v>0</v>
      </c>
      <c r="G32" s="9">
        <v>0</v>
      </c>
      <c r="H32" s="9">
        <v>8000</v>
      </c>
      <c r="I32" s="10">
        <f t="shared" si="1"/>
        <v>12750</v>
      </c>
      <c r="J32" s="11" t="e">
        <f>PPGF!#REF!</f>
        <v>#REF!</v>
      </c>
      <c r="K32" s="11" t="e">
        <f>PPGF!#REF!</f>
        <v>#REF!</v>
      </c>
      <c r="L32" s="11" t="e">
        <f>PPGF!#REF!</f>
        <v>#REF!</v>
      </c>
      <c r="M32" s="11" t="e">
        <f>PPGF!#REF!</f>
        <v>#REF!</v>
      </c>
      <c r="N32" s="12" t="e">
        <f>PPGF!#REF!</f>
        <v>#REF!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4.95" customHeight="1">
      <c r="A33" s="7">
        <v>30</v>
      </c>
      <c r="B33" s="94" t="s">
        <v>61</v>
      </c>
      <c r="C33" s="8" t="s">
        <v>62</v>
      </c>
      <c r="D33" s="9">
        <v>144000</v>
      </c>
      <c r="E33" s="9">
        <f t="shared" si="0"/>
        <v>36000</v>
      </c>
      <c r="F33" s="9">
        <v>0</v>
      </c>
      <c r="G33" s="9">
        <v>0</v>
      </c>
      <c r="H33" s="9">
        <v>12000</v>
      </c>
      <c r="I33" s="10">
        <f t="shared" si="1"/>
        <v>48000</v>
      </c>
      <c r="J33" s="11" t="e">
        <f>PPGFI!#REF!</f>
        <v>#REF!</v>
      </c>
      <c r="K33" s="11" t="e">
        <f>PPGFI!#REF!</f>
        <v>#REF!</v>
      </c>
      <c r="L33" s="11" t="e">
        <f>PPGFI!#REF!</f>
        <v>#REF!</v>
      </c>
      <c r="M33" s="11" t="e">
        <f>PPGFI!#REF!</f>
        <v>#REF!</v>
      </c>
      <c r="N33" s="12" t="e">
        <f>PPGFI!#REF!</f>
        <v>#REF!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4.95" customHeight="1">
      <c r="A34" s="7">
        <v>31</v>
      </c>
      <c r="B34" s="94" t="s">
        <v>63</v>
      </c>
      <c r="C34" s="8" t="s">
        <v>64</v>
      </c>
      <c r="D34" s="9">
        <v>30000</v>
      </c>
      <c r="E34" s="9">
        <f t="shared" si="0"/>
        <v>7500</v>
      </c>
      <c r="F34" s="9">
        <v>0</v>
      </c>
      <c r="G34" s="9">
        <v>0</v>
      </c>
      <c r="H34" s="9">
        <v>2000</v>
      </c>
      <c r="I34" s="10">
        <f t="shared" si="1"/>
        <v>9500</v>
      </c>
      <c r="J34" s="11" t="e">
        <f>PGAB!#REF!</f>
        <v>#REF!</v>
      </c>
      <c r="K34" s="11" t="e">
        <f>PGAB!#REF!</f>
        <v>#REF!</v>
      </c>
      <c r="L34" s="11" t="e">
        <f>PGAB!#REF!</f>
        <v>#REF!</v>
      </c>
      <c r="M34" s="11" t="e">
        <f>PGAB!#REF!</f>
        <v>#REF!</v>
      </c>
      <c r="N34" s="12" t="e">
        <f>PGAB!#REF!</f>
        <v>#REF!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4.95" customHeight="1">
      <c r="A35" s="7">
        <v>32</v>
      </c>
      <c r="B35" s="93" t="s">
        <v>1193</v>
      </c>
      <c r="C35" s="8" t="s">
        <v>66</v>
      </c>
      <c r="D35" s="9">
        <v>100000</v>
      </c>
      <c r="E35" s="9">
        <f t="shared" si="0"/>
        <v>25000</v>
      </c>
      <c r="F35" s="9">
        <v>0</v>
      </c>
      <c r="G35" s="9">
        <v>0</v>
      </c>
      <c r="H35" s="9">
        <v>9000</v>
      </c>
      <c r="I35" s="10">
        <f t="shared" si="1"/>
        <v>34000</v>
      </c>
      <c r="J35" s="11" t="e">
        <f>PPGEO!#REF!</f>
        <v>#REF!</v>
      </c>
      <c r="K35" s="11" t="e">
        <f>PPGEO!#REF!</f>
        <v>#REF!</v>
      </c>
      <c r="L35" s="11" t="e">
        <f>PPGEO!#REF!</f>
        <v>#REF!</v>
      </c>
      <c r="M35" s="11" t="e">
        <f>PPGEO!#REF!</f>
        <v>#REF!</v>
      </c>
      <c r="N35" s="12" t="e">
        <f>PPGEO!#REF!</f>
        <v>#REF!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4.95" customHeight="1">
      <c r="A36" s="7">
        <v>33</v>
      </c>
      <c r="B36" s="93" t="s">
        <v>67</v>
      </c>
      <c r="C36" s="8" t="s">
        <v>68</v>
      </c>
      <c r="D36" s="9">
        <v>18000</v>
      </c>
      <c r="E36" s="9">
        <f t="shared" si="0"/>
        <v>4500</v>
      </c>
      <c r="F36" s="9">
        <v>0</v>
      </c>
      <c r="G36" s="9">
        <v>0</v>
      </c>
      <c r="H36" s="9">
        <v>4000</v>
      </c>
      <c r="I36" s="10">
        <f t="shared" si="1"/>
        <v>8500</v>
      </c>
      <c r="J36" s="11" t="e">
        <f>PROHIS!#REF!</f>
        <v>#REF!</v>
      </c>
      <c r="K36" s="11" t="e">
        <f>PROHIS!#REF!</f>
        <v>#REF!</v>
      </c>
      <c r="L36" s="11" t="e">
        <f>PROHIS!#REF!</f>
        <v>#REF!</v>
      </c>
      <c r="M36" s="11" t="e">
        <f>PROHIS!#REF!</f>
        <v>#REF!</v>
      </c>
      <c r="N36" s="12" t="e">
        <f>PROHIS!#REF!</f>
        <v>#REF!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4.95" customHeight="1">
      <c r="A37" s="7">
        <v>34</v>
      </c>
      <c r="B37" s="94" t="s">
        <v>73</v>
      </c>
      <c r="C37" s="8" t="s">
        <v>74</v>
      </c>
      <c r="D37" s="9">
        <v>29000</v>
      </c>
      <c r="E37" s="9">
        <f t="shared" si="0"/>
        <v>7250</v>
      </c>
      <c r="F37" s="9">
        <v>0</v>
      </c>
      <c r="G37" s="9">
        <v>0</v>
      </c>
      <c r="H37" s="9">
        <v>0</v>
      </c>
      <c r="I37" s="10">
        <f t="shared" si="1"/>
        <v>7250</v>
      </c>
      <c r="J37" s="11" t="e">
        <f>PPGL!#REF!</f>
        <v>#REF!</v>
      </c>
      <c r="K37" s="11" t="e">
        <f>PPGL!#REF!</f>
        <v>#REF!</v>
      </c>
      <c r="L37" s="11" t="e">
        <f>PPGL!#REF!</f>
        <v>#REF!</v>
      </c>
      <c r="M37" s="11" t="e">
        <f>PPGL!#REF!</f>
        <v>#REF!</v>
      </c>
      <c r="N37" s="12" t="e">
        <f>PPGL!#REF!</f>
        <v>#REF!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4.95" customHeight="1">
      <c r="A38" s="7">
        <v>35</v>
      </c>
      <c r="B38" s="94" t="s">
        <v>75</v>
      </c>
      <c r="C38" s="8" t="s">
        <v>76</v>
      </c>
      <c r="D38" s="9">
        <v>26500</v>
      </c>
      <c r="E38" s="9">
        <f t="shared" si="0"/>
        <v>6625</v>
      </c>
      <c r="F38" s="9">
        <v>0</v>
      </c>
      <c r="G38" s="9">
        <v>0</v>
      </c>
      <c r="H38" s="9">
        <v>0</v>
      </c>
      <c r="I38" s="10">
        <f t="shared" si="1"/>
        <v>6625</v>
      </c>
      <c r="J38" s="11" t="e">
        <f>PROMAT!#REF!</f>
        <v>#REF!</v>
      </c>
      <c r="K38" s="11" t="e">
        <f>PROMAT!#REF!</f>
        <v>#REF!</v>
      </c>
      <c r="L38" s="11" t="e">
        <f>PROMAT!#REF!</f>
        <v>#REF!</v>
      </c>
      <c r="M38" s="11" t="e">
        <f>PROMAT!#REF!</f>
        <v>#REF!</v>
      </c>
      <c r="N38" s="12" t="e">
        <f>PROMAT!#REF!</f>
        <v>#REF!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4.95" customHeight="1">
      <c r="A39" s="7">
        <v>36</v>
      </c>
      <c r="B39" s="94" t="s">
        <v>77</v>
      </c>
      <c r="C39" s="8" t="s">
        <v>78</v>
      </c>
      <c r="D39" s="9">
        <v>22000</v>
      </c>
      <c r="E39" s="9">
        <f t="shared" si="0"/>
        <v>5500</v>
      </c>
      <c r="F39" s="9">
        <v>0</v>
      </c>
      <c r="G39" s="9">
        <v>0</v>
      </c>
      <c r="H39" s="9">
        <v>2000</v>
      </c>
      <c r="I39" s="10">
        <f t="shared" si="1"/>
        <v>7500</v>
      </c>
      <c r="J39" s="11" t="e">
        <f>PRODONTO!#REF!</f>
        <v>#REF!</v>
      </c>
      <c r="K39" s="11" t="e">
        <f>PRODONTO!#REF!</f>
        <v>#REF!</v>
      </c>
      <c r="L39" s="11" t="e">
        <f>PRODONTO!#REF!</f>
        <v>#REF!</v>
      </c>
      <c r="M39" s="11" t="e">
        <f>PRODONTO!#REF!</f>
        <v>#REF!</v>
      </c>
      <c r="N39" s="12" t="e">
        <f>PRODONTO!#REF!</f>
        <v>#REF!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4.95" customHeight="1">
      <c r="A40" s="7">
        <v>37</v>
      </c>
      <c r="B40" s="93" t="s">
        <v>1194</v>
      </c>
      <c r="C40" s="8" t="s">
        <v>82</v>
      </c>
      <c r="D40" s="9">
        <v>38500</v>
      </c>
      <c r="E40" s="9">
        <f t="shared" si="0"/>
        <v>9625</v>
      </c>
      <c r="F40" s="9">
        <v>0</v>
      </c>
      <c r="G40" s="9">
        <v>0</v>
      </c>
      <c r="H40" s="9">
        <v>2000</v>
      </c>
      <c r="I40" s="10">
        <f t="shared" si="1"/>
        <v>11625</v>
      </c>
      <c r="J40" s="11" t="e">
        <f>PPGPSI!#REF!</f>
        <v>#REF!</v>
      </c>
      <c r="K40" s="11" t="e">
        <f>PPGPSI!#REF!</f>
        <v>#REF!</v>
      </c>
      <c r="L40" s="11" t="e">
        <f>PPGPSI!#REF!</f>
        <v>#REF!</v>
      </c>
      <c r="M40" s="11" t="e">
        <f>PPGPSI!#REF!</f>
        <v>#REF!</v>
      </c>
      <c r="N40" s="12" t="e">
        <f>PPGPSI!#REF!</f>
        <v>#REF!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4.95" customHeight="1">
      <c r="A41" s="7">
        <v>38</v>
      </c>
      <c r="B41" s="94" t="s">
        <v>83</v>
      </c>
      <c r="C41" s="8" t="s">
        <v>84</v>
      </c>
      <c r="D41" s="9">
        <v>48000</v>
      </c>
      <c r="E41" s="9">
        <f t="shared" si="0"/>
        <v>12000</v>
      </c>
      <c r="F41" s="9">
        <v>0</v>
      </c>
      <c r="G41" s="9">
        <v>0</v>
      </c>
      <c r="H41" s="9">
        <v>5000</v>
      </c>
      <c r="I41" s="10">
        <f t="shared" si="1"/>
        <v>17000</v>
      </c>
      <c r="J41" s="11" t="e">
        <f>PPGQ!#REF!</f>
        <v>#REF!</v>
      </c>
      <c r="K41" s="11" t="e">
        <f>PPGQ!#REF!</f>
        <v>#REF!</v>
      </c>
      <c r="L41" s="11" t="e">
        <f>PPGQ!#REF!</f>
        <v>#REF!</v>
      </c>
      <c r="M41" s="11" t="e">
        <f>PPGQ!#REF!</f>
        <v>#REF!</v>
      </c>
      <c r="N41" s="12" t="e">
        <f>PPGQ!#REF!</f>
        <v>#REF!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4.95" customHeight="1">
      <c r="A42" s="7">
        <v>39</v>
      </c>
      <c r="B42" s="94" t="s">
        <v>85</v>
      </c>
      <c r="C42" s="8" t="s">
        <v>86</v>
      </c>
      <c r="D42" s="9">
        <v>20000</v>
      </c>
      <c r="E42" s="9">
        <f t="shared" si="0"/>
        <v>5000</v>
      </c>
      <c r="F42" s="9">
        <v>0</v>
      </c>
      <c r="G42" s="9">
        <v>0</v>
      </c>
      <c r="H42" s="9">
        <v>1000</v>
      </c>
      <c r="I42" s="10">
        <f t="shared" si="1"/>
        <v>6000</v>
      </c>
      <c r="J42" s="11" t="e">
        <f>PRORH!#REF!</f>
        <v>#REF!</v>
      </c>
      <c r="K42" s="11" t="e">
        <f>PRORH!#REF!</f>
        <v>#REF!</v>
      </c>
      <c r="L42" s="11" t="e">
        <f>PRORH!#REF!</f>
        <v>#REF!</v>
      </c>
      <c r="M42" s="11" t="e">
        <f>PRORH!#REF!</f>
        <v>#REF!</v>
      </c>
      <c r="N42" s="12" t="e">
        <f>PRORH!#REF!</f>
        <v>#REF!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4.95" customHeight="1">
      <c r="A43" s="7">
        <v>40</v>
      </c>
      <c r="B43" s="93" t="s">
        <v>87</v>
      </c>
      <c r="C43" s="8" t="s">
        <v>88</v>
      </c>
      <c r="D43" s="9">
        <v>21000</v>
      </c>
      <c r="E43" s="9">
        <f t="shared" si="0"/>
        <v>5250</v>
      </c>
      <c r="F43" s="9">
        <v>0</v>
      </c>
      <c r="G43" s="9">
        <v>0</v>
      </c>
      <c r="H43" s="9">
        <v>12000</v>
      </c>
      <c r="I43" s="10">
        <f t="shared" si="1"/>
        <v>17250</v>
      </c>
      <c r="J43" s="11" t="e">
        <f>PROSS!#REF!</f>
        <v>#REF!</v>
      </c>
      <c r="K43" s="11" t="e">
        <f>PROSS!#REF!</f>
        <v>#REF!</v>
      </c>
      <c r="L43" s="11" t="e">
        <f>PROSS!#REF!</f>
        <v>#REF!</v>
      </c>
      <c r="M43" s="11" t="e">
        <f>PROSS!#REF!</f>
        <v>#REF!</v>
      </c>
      <c r="N43" s="12" t="e">
        <f>PROSS!#REF!</f>
        <v>#REF!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24.95" customHeight="1">
      <c r="A44" s="7">
        <v>41</v>
      </c>
      <c r="B44" s="93" t="s">
        <v>91</v>
      </c>
      <c r="C44" s="8" t="s">
        <v>92</v>
      </c>
      <c r="D44" s="9">
        <v>42000</v>
      </c>
      <c r="E44" s="9">
        <f t="shared" si="0"/>
        <v>10500</v>
      </c>
      <c r="F44" s="9">
        <v>0</v>
      </c>
      <c r="G44" s="9">
        <v>0</v>
      </c>
      <c r="H44" s="9">
        <v>1000</v>
      </c>
      <c r="I44" s="10">
        <f t="shared" si="1"/>
        <v>11500</v>
      </c>
      <c r="J44" s="11" t="e">
        <f>PROZOOTEC!#REF!</f>
        <v>#REF!</v>
      </c>
      <c r="K44" s="11" t="e">
        <f>PROZOOTEC!#REF!</f>
        <v>#REF!</v>
      </c>
      <c r="L44" s="11" t="e">
        <f>PROZOOTEC!#REF!</f>
        <v>#REF!</v>
      </c>
      <c r="M44" s="11" t="e">
        <f>PROZOOTEC!#REF!</f>
        <v>#REF!</v>
      </c>
      <c r="N44" s="12" t="e">
        <f>PROZOOTEC!#REF!</f>
        <v>#REF!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24.95" customHeight="1">
      <c r="A45" s="7">
        <v>43</v>
      </c>
      <c r="B45" s="95" t="s">
        <v>79</v>
      </c>
      <c r="C45" s="8" t="s">
        <v>80</v>
      </c>
      <c r="D45" s="9">
        <v>19000</v>
      </c>
      <c r="E45" s="9">
        <f t="shared" si="0"/>
        <v>4750</v>
      </c>
      <c r="F45" s="9">
        <v>0</v>
      </c>
      <c r="G45" s="9">
        <v>0</v>
      </c>
      <c r="H45" s="9">
        <v>0</v>
      </c>
      <c r="I45" s="10">
        <f t="shared" si="1"/>
        <v>4750</v>
      </c>
      <c r="J45" s="11" t="e">
        <f>PPGPI!#REF!</f>
        <v>#REF!</v>
      </c>
      <c r="K45" s="11" t="e">
        <f>PPGPI!#REF!</f>
        <v>#REF!</v>
      </c>
      <c r="L45" s="11" t="e">
        <f>PPGPI!#REF!</f>
        <v>#REF!</v>
      </c>
      <c r="M45" s="11" t="e">
        <f>PPGPI!#REF!</f>
        <v>#REF!</v>
      </c>
      <c r="N45" s="12" t="e">
        <f>PPGPI!#REF!</f>
        <v>#REF!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4.95" customHeight="1">
      <c r="A46" s="7">
        <v>44</v>
      </c>
      <c r="B46" s="96" t="s">
        <v>1195</v>
      </c>
      <c r="C46" s="13" t="s">
        <v>1196</v>
      </c>
      <c r="D46" s="14">
        <v>0</v>
      </c>
      <c r="E46" s="14">
        <f t="shared" si="0"/>
        <v>0</v>
      </c>
      <c r="F46" s="14">
        <v>0</v>
      </c>
      <c r="G46" s="9">
        <v>0</v>
      </c>
      <c r="H46" s="9">
        <v>0</v>
      </c>
      <c r="I46" s="10">
        <f t="shared" si="1"/>
        <v>0</v>
      </c>
      <c r="J46" s="11" t="e">
        <f>PPGECIA!#REF!</f>
        <v>#REF!</v>
      </c>
      <c r="K46" s="11" t="e">
        <f>PPGECIA!#REF!</f>
        <v>#REF!</v>
      </c>
      <c r="L46" s="11" t="e">
        <f>PPGECIA!#REF!</f>
        <v>#REF!</v>
      </c>
      <c r="M46" s="11" t="e">
        <f>PPGECIA!#REF!</f>
        <v>#REF!</v>
      </c>
      <c r="N46" s="12" t="e">
        <f>PPGECIA!#REF!</f>
        <v>#REF!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6" customFormat="1" ht="24.95" customHeight="1">
      <c r="A47" s="7">
        <v>45</v>
      </c>
      <c r="B47" s="95" t="s">
        <v>110</v>
      </c>
      <c r="C47" s="8" t="s">
        <v>110</v>
      </c>
      <c r="D47" s="9">
        <v>173330</v>
      </c>
      <c r="E47" s="9">
        <f t="shared" si="0"/>
        <v>43332.5</v>
      </c>
      <c r="F47" s="9">
        <v>0</v>
      </c>
      <c r="G47" s="9">
        <v>0</v>
      </c>
      <c r="H47" s="9">
        <v>0</v>
      </c>
      <c r="I47" s="10">
        <f t="shared" si="1"/>
        <v>43332.5</v>
      </c>
      <c r="J47" s="11" t="e">
        <f>POSGRAP!#REF!</f>
        <v>#REF!</v>
      </c>
      <c r="K47" s="11" t="e">
        <f>POSGRAP!#REF!</f>
        <v>#REF!</v>
      </c>
      <c r="L47" s="11" t="e">
        <f>POSGRAP!#REF!</f>
        <v>#REF!</v>
      </c>
      <c r="M47" s="11" t="e">
        <f>POSGRAP!#REF!</f>
        <v>#REF!</v>
      </c>
      <c r="N47" s="12" t="e">
        <f>POSGRAP!#REF!</f>
        <v>#REF!</v>
      </c>
    </row>
    <row r="48" spans="1:256" ht="24.95" customHeight="1">
      <c r="A48" s="15">
        <v>46</v>
      </c>
      <c r="B48" s="16" t="s">
        <v>248</v>
      </c>
      <c r="C48" s="17"/>
      <c r="D48" s="18">
        <f t="shared" ref="D48:N48" si="2">SUM(D4:D47)</f>
        <v>1906630</v>
      </c>
      <c r="E48" s="18">
        <f t="shared" si="0"/>
        <v>476657.5</v>
      </c>
      <c r="F48" s="18">
        <f t="shared" si="2"/>
        <v>0</v>
      </c>
      <c r="G48" s="18">
        <f t="shared" si="2"/>
        <v>0</v>
      </c>
      <c r="H48" s="18">
        <f t="shared" si="2"/>
        <v>208000</v>
      </c>
      <c r="I48" s="19">
        <f t="shared" si="1"/>
        <v>684657.5</v>
      </c>
      <c r="J48" s="20" t="e">
        <f t="shared" si="2"/>
        <v>#REF!</v>
      </c>
      <c r="K48" s="20" t="e">
        <f t="shared" si="2"/>
        <v>#REF!</v>
      </c>
      <c r="L48" s="20" t="e">
        <f t="shared" si="2"/>
        <v>#REF!</v>
      </c>
      <c r="M48" s="20" t="e">
        <f t="shared" si="2"/>
        <v>#REF!</v>
      </c>
      <c r="N48" s="21" t="e">
        <f t="shared" si="2"/>
        <v>#REF!</v>
      </c>
    </row>
  </sheetData>
  <sheetProtection selectLockedCells="1" selectUnlockedCells="1"/>
  <customSheetViews>
    <customSheetView guid="{9136D788-8883-4E51-8DA8-5BFE4753DE97}" scale="80" state="hidden">
      <pane ySplit="3" topLeftCell="A42" activePane="bottomLeft" state="frozen"/>
      <selection pane="bottomLeft" activeCell="B47" sqref="B47"/>
      <pageMargins left="0" right="0" top="0" bottom="0" header="0" footer="0"/>
      <pageSetup paperSize="9" scale="55" firstPageNumber="0" orientation="landscape" horizontalDpi="300" verticalDpi="300" r:id="rId1"/>
      <headerFooter alignWithMargins="0"/>
    </customSheetView>
  </customSheetViews>
  <mergeCells count="2">
    <mergeCell ref="A1:N2"/>
    <mergeCell ref="B3:C3"/>
  </mergeCells>
  <hyperlinks>
    <hyperlink ref="B4" location="'P01'!A1" display="Administração" xr:uid="{00000000-0004-0000-4200-000000000000}"/>
    <hyperlink ref="B5" location="'P02'!A1" display="Agricultura e Biodiversidade" xr:uid="{00000000-0004-0000-4200-000001000000}"/>
    <hyperlink ref="B6" location="'P04'!A1" display="Antropologia" xr:uid="{00000000-0004-0000-4200-000002000000}"/>
    <hyperlink ref="B7" location="'P05'!A1" display="Arqueologia" xr:uid="{00000000-0004-0000-4200-000003000000}"/>
    <hyperlink ref="B8" location="'P06'!A1" display="Biologia Parasitária" xr:uid="{00000000-0004-0000-4200-000004000000}"/>
    <hyperlink ref="B9" location="'P07'!A1" display="Biotecnologia de Recursos Naturais" xr:uid="{00000000-0004-0000-4200-000005000000}"/>
    <hyperlink ref="B10" location="'P08'!A1" display="Biotecnologia (RENORBIO)" xr:uid="{00000000-0004-0000-4200-000006000000}"/>
    <hyperlink ref="B11" location="'P09'!A1" display="Ciência da Computação" xr:uid="{00000000-0004-0000-4200-000007000000}"/>
    <hyperlink ref="B12" location="'P10'!A1" display="Ciência e Engenharia de Materiais" xr:uid="{00000000-0004-0000-4200-000008000000}"/>
    <hyperlink ref="B13" location="'P11'!A1" display="Ciência e Tecnologia de Alimentos" xr:uid="{00000000-0004-0000-4200-000009000000}"/>
    <hyperlink ref="B14" location="'P12'!A1" display="Ciências Aplicadas à Saúde" xr:uid="{00000000-0004-0000-4200-00000A000000}"/>
    <hyperlink ref="B15" location="'P13'!A1" display="Ciências da Religião" xr:uid="{00000000-0004-0000-4200-00000B000000}"/>
    <hyperlink ref="B16" location="'P14'!A1" display="Ciências da Saúde " xr:uid="{00000000-0004-0000-4200-00000C000000}"/>
    <hyperlink ref="B17" location="'P15'!A1" display="Ciências Farmacêuticas " xr:uid="{00000000-0004-0000-4200-00000D000000}"/>
    <hyperlink ref="B18" location="'P16'!A1" display="Ciências Fisiológicas" xr:uid="{00000000-0004-0000-4200-00000E000000}"/>
    <hyperlink ref="B19" location="'P17'!A1" display="Ciências Sociais (Sociologia)" xr:uid="{00000000-0004-0000-4200-00000F000000}"/>
    <hyperlink ref="B20" location="'P18'!A1" display="Comunicação" xr:uid="{00000000-0004-0000-4200-000010000000}"/>
    <hyperlink ref="B21" location="'P19'!A1" display="Desenvolvimento e Meio Ambiente " xr:uid="{00000000-0004-0000-4200-000011000000}"/>
    <hyperlink ref="B22" location="'P20'!A1" display="Direito" xr:uid="{00000000-0004-0000-4200-000012000000}"/>
    <hyperlink ref="B23" location="'P21'!A1" display="Economia" xr:uid="{00000000-0004-0000-4200-000013000000}"/>
    <hyperlink ref="B24" location="'P22'!A1" display="Ecologia e Conservação" xr:uid="{00000000-0004-0000-4200-000014000000}"/>
    <hyperlink ref="B25" location="'P23'!A1" display="Educação " xr:uid="{00000000-0004-0000-4200-000015000000}"/>
    <hyperlink ref="B26" location="'P24'!A1" display="Educação Física" xr:uid="{00000000-0004-0000-4200-000016000000}"/>
    <hyperlink ref="B27" location="'P25'!A1" display="Engenharia Civil" xr:uid="{00000000-0004-0000-4200-000017000000}"/>
    <hyperlink ref="B28" location="'P26'!A1" display="Engenharia Elétrica" xr:uid="{00000000-0004-0000-4200-000018000000}"/>
    <hyperlink ref="B29" location="'P27'!A1" display="Engenharia Química " xr:uid="{00000000-0004-0000-4200-000019000000}"/>
    <hyperlink ref="B30" location="'P28'!A1" display="Ensino de Ciências e Matemática" xr:uid="{00000000-0004-0000-4200-00001A000000}"/>
    <hyperlink ref="B31" location="'P29'!A1" display="Enfermagem" xr:uid="{00000000-0004-0000-4200-00001B000000}"/>
    <hyperlink ref="B32" location="'P30'!A1" display="Filosofia" xr:uid="{00000000-0004-0000-4200-00001C000000}"/>
    <hyperlink ref="B33" location="'P31'!A1" display="Física " xr:uid="{00000000-0004-0000-4200-00001D000000}"/>
    <hyperlink ref="B34" location="'P32'!A1" display="Geociências e Análise de Bacias" xr:uid="{00000000-0004-0000-4200-00001E000000}"/>
    <hyperlink ref="B35" location="'P33'!A1" display="Geografia " xr:uid="{00000000-0004-0000-4200-00001F000000}"/>
    <hyperlink ref="B36" location="'P34'!A1" display="História" xr:uid="{00000000-0004-0000-4200-000020000000}"/>
    <hyperlink ref="B37" location="'P35'!A1" display="Letras " xr:uid="{00000000-0004-0000-4200-000021000000}"/>
    <hyperlink ref="B38" location="'P36'!A1" display="Matemática" xr:uid="{00000000-0004-0000-4200-000022000000}"/>
    <hyperlink ref="B39" location="'P37'!A1" display="Odontologia" xr:uid="{00000000-0004-0000-4200-000023000000}"/>
    <hyperlink ref="B40" location="'P38'!A1" display="Psicologia Social " xr:uid="{00000000-0004-0000-4200-000024000000}"/>
    <hyperlink ref="B41" location="'P39'!A1" display="Química " xr:uid="{00000000-0004-0000-4200-000025000000}"/>
    <hyperlink ref="B42" location="'P40'!A1" display="Recursos Hídricos" xr:uid="{00000000-0004-0000-4200-000026000000}"/>
    <hyperlink ref="B43" location="'P41'!A1" display="Serviço Social" xr:uid="{00000000-0004-0000-4200-000027000000}"/>
    <hyperlink ref="B44" location="'P42'!A1" display="Zootecnia" xr:uid="{00000000-0004-0000-4200-000028000000}"/>
    <hyperlink ref="B45" location="'P43'!A1" display="Propriedade Intelectual" xr:uid="{00000000-0004-0000-4200-000029000000}"/>
    <hyperlink ref="B46" location="'P44'!A1" display="Desenvolvimento e Meio Ambiente em Rede" xr:uid="{00000000-0004-0000-4200-00002A000000}"/>
    <hyperlink ref="B47" location="POSGRAP!A1" display="POSGRAP" xr:uid="{00000000-0004-0000-4200-00002B000000}"/>
  </hyperlinks>
  <pageMargins left="0.39370078740157483" right="0.39370078740157483" top="0.39370078740157483" bottom="0.39370078740157483" header="0.51181102362204722" footer="0.51181102362204722"/>
  <pageSetup paperSize="9" scale="55" firstPageNumber="0" orientation="landscape" horizontalDpi="300" verticalDpi="300" r:id="rId2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Plan53"/>
  <dimension ref="A1:H23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70</v>
      </c>
      <c r="B1" s="224" t="s">
        <v>69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8474.58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/>
      <c r="B5" s="117"/>
      <c r="C5" s="62"/>
      <c r="D5" s="81"/>
      <c r="E5" s="105"/>
      <c r="F5" s="106"/>
      <c r="G5" s="106"/>
      <c r="H5" s="118"/>
    </row>
    <row r="6" spans="1:8" ht="20.100000000000001" customHeight="1">
      <c r="A6" s="53"/>
      <c r="B6" s="115"/>
      <c r="C6" s="60"/>
      <c r="D6" s="81"/>
      <c r="E6" s="105"/>
      <c r="F6" s="106"/>
      <c r="G6" s="106"/>
      <c r="H6" s="118"/>
    </row>
    <row r="7" spans="1:8" ht="21" customHeight="1">
      <c r="A7" s="53"/>
      <c r="B7" s="115"/>
      <c r="C7" s="60"/>
      <c r="D7" s="81"/>
      <c r="E7" s="105"/>
      <c r="F7" s="106"/>
      <c r="G7" s="106"/>
      <c r="H7" s="118"/>
    </row>
    <row r="8" spans="1:8" ht="20.100000000000001" customHeight="1">
      <c r="A8" s="56"/>
      <c r="B8" s="118"/>
      <c r="C8" s="104"/>
      <c r="D8" s="81"/>
      <c r="E8" s="105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18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18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18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18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55"/>
      <c r="B18" s="116"/>
      <c r="C18" s="83"/>
      <c r="D18" s="82"/>
      <c r="E18" s="119"/>
      <c r="F18" s="106"/>
      <c r="G18" s="106"/>
      <c r="H18" s="121"/>
    </row>
    <row r="19" spans="1:8" ht="20.100000000000001" customHeight="1">
      <c r="A19" s="218" t="s">
        <v>145</v>
      </c>
      <c r="B19" s="219"/>
      <c r="C19" s="219"/>
      <c r="D19" s="107">
        <f>SUM(D5:D18)</f>
        <v>0</v>
      </c>
      <c r="E19" s="108">
        <f>SUM(E5:E18)</f>
        <v>0</v>
      </c>
      <c r="F19" s="108">
        <f>SUM(F5:F18)</f>
        <v>0</v>
      </c>
      <c r="G19" s="109">
        <f>SUM(G5:G18)</f>
        <v>0</v>
      </c>
      <c r="H19" s="110"/>
    </row>
    <row r="20" spans="1:8" ht="20.100000000000001" customHeight="1">
      <c r="A20" s="216" t="s">
        <v>146</v>
      </c>
      <c r="B20" s="217"/>
      <c r="C20" s="217"/>
      <c r="D20" s="213">
        <f>SUM(D19,E19,F19,G19)</f>
        <v>0</v>
      </c>
      <c r="E20" s="214"/>
      <c r="F20" s="214"/>
      <c r="G20" s="214"/>
      <c r="H20" s="112" t="s">
        <v>147</v>
      </c>
    </row>
    <row r="21" spans="1:8" ht="21.75" customHeight="1">
      <c r="A21" s="198" t="s">
        <v>148</v>
      </c>
      <c r="B21" s="199"/>
      <c r="C21" s="200"/>
      <c r="D21" s="201">
        <f>D3-D20</f>
        <v>8474.58</v>
      </c>
      <c r="E21" s="202"/>
      <c r="F21" s="202"/>
      <c r="G21" s="202"/>
      <c r="H21" s="111"/>
    </row>
    <row r="22" spans="1:8" ht="20.100000000000001" customHeight="1">
      <c r="A22" s="99"/>
      <c r="B22" s="78"/>
      <c r="C22" s="99"/>
      <c r="D22" s="99"/>
      <c r="E22" s="99"/>
    </row>
    <row r="23" spans="1:8" ht="20.100000000000001" customHeight="1">
      <c r="A23" s="99"/>
      <c r="B23" s="78"/>
      <c r="C23" s="99"/>
      <c r="D23" s="99"/>
      <c r="E23" s="99"/>
    </row>
  </sheetData>
  <customSheetViews>
    <customSheetView guid="{9136D788-8883-4E51-8DA8-5BFE4753DE97}">
      <pageMargins left="0" right="0" top="0" bottom="0" header="0" footer="0"/>
      <pageSetup paperSize="9" orientation="portrait" r:id="rId1"/>
    </customSheetView>
  </customSheetViews>
  <mergeCells count="14">
    <mergeCell ref="A19:C19"/>
    <mergeCell ref="A20:C20"/>
    <mergeCell ref="D20:G20"/>
    <mergeCell ref="A21:C21"/>
    <mergeCell ref="D21:G21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63922DF3-9323-49B2-AA6E-3F9CC58E0D41}"/>
    <hyperlink ref="H1:H2" location="Indice!A1" display="ÍNDICE" xr:uid="{90530938-584C-4739-8F6A-75ACDA06B524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H30"/>
  <sheetViews>
    <sheetView workbookViewId="0">
      <selection activeCell="H1" sqref="H1:H2"/>
    </sheetView>
  </sheetViews>
  <sheetFormatPr defaultColWidth="11.5703125" defaultRowHeight="16.5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94</v>
      </c>
      <c r="B1" s="224" t="s">
        <v>71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5000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/>
      <c r="B5" s="117"/>
      <c r="C5" s="62"/>
      <c r="D5" s="81"/>
      <c r="E5" s="105"/>
      <c r="F5" s="106"/>
      <c r="G5" s="106"/>
      <c r="H5" s="118"/>
    </row>
    <row r="6" spans="1:8" ht="20.100000000000001" customHeight="1">
      <c r="A6" s="53"/>
      <c r="B6" s="115"/>
      <c r="C6" s="60"/>
      <c r="D6" s="81"/>
      <c r="E6" s="105"/>
      <c r="F6" s="106"/>
      <c r="G6" s="106"/>
      <c r="H6" s="118"/>
    </row>
    <row r="7" spans="1:8" ht="21" customHeight="1">
      <c r="A7" s="53"/>
      <c r="B7" s="115"/>
      <c r="C7" s="60"/>
      <c r="D7" s="81"/>
      <c r="E7" s="105"/>
      <c r="F7" s="106"/>
      <c r="G7" s="106"/>
      <c r="H7" s="118"/>
    </row>
    <row r="8" spans="1:8" ht="20.100000000000001" customHeight="1">
      <c r="A8" s="56"/>
      <c r="B8" s="118"/>
      <c r="C8" s="104"/>
      <c r="D8" s="81"/>
      <c r="E8" s="105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18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18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18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18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55"/>
      <c r="B18" s="116"/>
      <c r="C18" s="83"/>
      <c r="D18" s="82"/>
      <c r="E18" s="119"/>
      <c r="F18" s="106"/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55"/>
      <c r="B20" s="116"/>
      <c r="C20" s="83"/>
      <c r="D20" s="82"/>
      <c r="E20" s="119"/>
      <c r="F20" s="106"/>
      <c r="G20" s="106"/>
      <c r="H20" s="121"/>
    </row>
    <row r="21" spans="1:8" ht="20.100000000000001" customHeight="1">
      <c r="A21" s="55"/>
      <c r="B21" s="116"/>
      <c r="C21" s="83"/>
      <c r="D21" s="82"/>
      <c r="E21" s="119"/>
      <c r="F21" s="106"/>
      <c r="G21" s="106"/>
      <c r="H21" s="121"/>
    </row>
    <row r="22" spans="1:8" ht="20.100000000000001" customHeight="1">
      <c r="A22" s="55"/>
      <c r="B22" s="116"/>
      <c r="C22" s="83"/>
      <c r="D22" s="82"/>
      <c r="E22" s="119"/>
      <c r="F22" s="106"/>
      <c r="G22" s="106"/>
      <c r="H22" s="121"/>
    </row>
    <row r="23" spans="1:8" ht="20.100000000000001" customHeight="1">
      <c r="A23" s="55"/>
      <c r="B23" s="116"/>
      <c r="C23" s="83"/>
      <c r="D23" s="82"/>
      <c r="E23" s="119"/>
      <c r="F23" s="106"/>
      <c r="G23" s="106"/>
      <c r="H23" s="121"/>
    </row>
    <row r="24" spans="1:8" ht="20.100000000000001" customHeight="1">
      <c r="A24" s="55"/>
      <c r="B24" s="116"/>
      <c r="C24" s="83"/>
      <c r="D24" s="82"/>
      <c r="E24" s="119"/>
      <c r="F24" s="106"/>
      <c r="G24" s="106"/>
      <c r="H24" s="121"/>
    </row>
    <row r="25" spans="1:8" ht="20.100000000000001" customHeight="1">
      <c r="A25" s="55"/>
      <c r="B25" s="116"/>
      <c r="C25" s="83"/>
      <c r="D25" s="82"/>
      <c r="E25" s="119"/>
      <c r="F25" s="106"/>
      <c r="G25" s="106"/>
      <c r="H25" s="121"/>
    </row>
    <row r="26" spans="1:8" ht="20.100000000000001" customHeight="1">
      <c r="A26" s="218" t="s">
        <v>145</v>
      </c>
      <c r="B26" s="219"/>
      <c r="C26" s="219"/>
      <c r="D26" s="107">
        <f>SUM(D5:D25)</f>
        <v>0</v>
      </c>
      <c r="E26" s="108">
        <f>SUM(E5:E25)</f>
        <v>0</v>
      </c>
      <c r="F26" s="108">
        <f>SUM(F5:F25)</f>
        <v>0</v>
      </c>
      <c r="G26" s="109">
        <f>SUM(G5:G25)</f>
        <v>0</v>
      </c>
      <c r="H26" s="110"/>
    </row>
    <row r="27" spans="1:8" ht="20.100000000000001" customHeight="1">
      <c r="A27" s="216" t="s">
        <v>146</v>
      </c>
      <c r="B27" s="217"/>
      <c r="C27" s="217"/>
      <c r="D27" s="213">
        <f>SUM(D26,E26,F26,G26)</f>
        <v>0</v>
      </c>
      <c r="E27" s="214"/>
      <c r="F27" s="214"/>
      <c r="G27" s="214"/>
      <c r="H27" s="112" t="s">
        <v>147</v>
      </c>
    </row>
    <row r="28" spans="1:8" ht="21.75" customHeight="1">
      <c r="A28" s="198" t="s">
        <v>148</v>
      </c>
      <c r="B28" s="199"/>
      <c r="C28" s="200"/>
      <c r="D28" s="201">
        <f>D3-D27</f>
        <v>5000</v>
      </c>
      <c r="E28" s="202"/>
      <c r="F28" s="202"/>
      <c r="G28" s="202"/>
      <c r="H28" s="111"/>
    </row>
    <row r="29" spans="1:8" ht="20.100000000000001" customHeight="1">
      <c r="A29" s="99"/>
      <c r="B29" s="78"/>
      <c r="C29" s="99"/>
      <c r="D29" s="99"/>
      <c r="E29" s="99"/>
    </row>
    <row r="30" spans="1:8" ht="20.100000000000001" customHeight="1">
      <c r="A30" s="99"/>
      <c r="B30" s="78"/>
      <c r="C30" s="99"/>
      <c r="D30" s="99"/>
      <c r="E30" s="99"/>
    </row>
  </sheetData>
  <mergeCells count="14">
    <mergeCell ref="A26:C26"/>
    <mergeCell ref="A27:C27"/>
    <mergeCell ref="D27:G27"/>
    <mergeCell ref="A28:C28"/>
    <mergeCell ref="D28:G28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CAA1894E-C364-479C-8BAD-EE4A1BE762EA}"/>
    <hyperlink ref="H1:H2" location="Indice!A1" display="ÍNDICE" xr:uid="{48E8F393-BE7E-4D4E-82A9-8F1747E4C038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5"/>
  <dimension ref="A1"/>
  <sheetViews>
    <sheetView workbookViewId="0"/>
  </sheetViews>
  <sheetFormatPr defaultRowHeight="12.75"/>
  <sheetData/>
  <customSheetViews>
    <customSheetView guid="{9136D788-8883-4E51-8DA8-5BFE4753DE97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Plan54"/>
  <dimension ref="A1:H25"/>
  <sheetViews>
    <sheetView workbookViewId="0">
      <selection activeCell="H1" sqref="H1:H2"/>
    </sheetView>
  </sheetViews>
  <sheetFormatPr defaultColWidth="11.5703125" defaultRowHeight="20.100000000000001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/>
      <c r="B1" s="224" t="s">
        <v>23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112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12692.16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1197</v>
      </c>
      <c r="B5" s="117" t="s">
        <v>330</v>
      </c>
      <c r="C5" s="62" t="s">
        <v>123</v>
      </c>
      <c r="D5" s="81"/>
      <c r="E5" s="105"/>
      <c r="F5" s="106">
        <v>528.84</v>
      </c>
      <c r="G5" s="106"/>
      <c r="H5" s="118"/>
    </row>
    <row r="6" spans="1:8" ht="20.100000000000001" customHeight="1">
      <c r="A6" s="53" t="s">
        <v>1198</v>
      </c>
      <c r="B6" s="115" t="s">
        <v>325</v>
      </c>
      <c r="C6" s="60" t="s">
        <v>123</v>
      </c>
      <c r="D6" s="81"/>
      <c r="E6" s="105"/>
      <c r="F6" s="106" t="s">
        <v>1199</v>
      </c>
      <c r="G6" s="106"/>
      <c r="H6" s="118"/>
    </row>
    <row r="7" spans="1:8" ht="21" customHeight="1">
      <c r="A7" s="53" t="s">
        <v>1200</v>
      </c>
      <c r="B7" s="115" t="s">
        <v>330</v>
      </c>
      <c r="C7" s="60" t="s">
        <v>123</v>
      </c>
      <c r="D7" s="81"/>
      <c r="E7" s="105"/>
      <c r="F7" s="106">
        <v>528.84</v>
      </c>
      <c r="G7" s="106"/>
      <c r="H7" s="118"/>
    </row>
    <row r="8" spans="1:8" ht="20.100000000000001" customHeight="1">
      <c r="A8" s="56" t="s">
        <v>1201</v>
      </c>
      <c r="B8" s="118" t="s">
        <v>1202</v>
      </c>
      <c r="C8" s="104" t="s">
        <v>123</v>
      </c>
      <c r="D8" s="81"/>
      <c r="E8" s="105"/>
      <c r="F8" s="106">
        <v>1067</v>
      </c>
      <c r="G8" s="106"/>
      <c r="H8" s="118"/>
    </row>
    <row r="9" spans="1:8" ht="20.100000000000001" customHeight="1">
      <c r="A9" s="55" t="s">
        <v>1203</v>
      </c>
      <c r="B9" s="116" t="s">
        <v>1204</v>
      </c>
      <c r="C9" s="83" t="s">
        <v>123</v>
      </c>
      <c r="D9" s="82"/>
      <c r="E9" s="119"/>
      <c r="F9" s="106">
        <v>1057.68</v>
      </c>
      <c r="G9" s="106"/>
      <c r="H9" s="118"/>
    </row>
    <row r="10" spans="1:8" ht="20.100000000000001" customHeight="1">
      <c r="A10" s="55" t="s">
        <v>1205</v>
      </c>
      <c r="B10" s="116" t="s">
        <v>1206</v>
      </c>
      <c r="C10" s="83" t="s">
        <v>123</v>
      </c>
      <c r="D10" s="82"/>
      <c r="E10" s="119"/>
      <c r="F10" s="106">
        <v>1057.68</v>
      </c>
      <c r="G10" s="106"/>
      <c r="H10" s="118"/>
    </row>
    <row r="11" spans="1:8" ht="20.100000000000001" customHeight="1">
      <c r="A11" s="55" t="s">
        <v>1207</v>
      </c>
      <c r="B11" s="116" t="s">
        <v>1208</v>
      </c>
      <c r="C11" s="83" t="s">
        <v>123</v>
      </c>
      <c r="D11" s="82"/>
      <c r="E11" s="119"/>
      <c r="F11" s="106">
        <v>1057.68</v>
      </c>
      <c r="G11" s="106"/>
      <c r="H11" s="118"/>
    </row>
    <row r="12" spans="1:8" ht="20.100000000000001" customHeight="1">
      <c r="A12" s="55" t="s">
        <v>1209</v>
      </c>
      <c r="B12" s="116" t="s">
        <v>1210</v>
      </c>
      <c r="C12" s="83" t="s">
        <v>123</v>
      </c>
      <c r="D12" s="82"/>
      <c r="E12" s="119"/>
      <c r="F12" s="106">
        <v>1057.68</v>
      </c>
      <c r="G12" s="106"/>
      <c r="H12" s="118"/>
    </row>
    <row r="13" spans="1:8" ht="20.100000000000001" customHeight="1">
      <c r="A13" s="55" t="s">
        <v>1211</v>
      </c>
      <c r="B13" s="116" t="s">
        <v>325</v>
      </c>
      <c r="C13" s="83" t="s">
        <v>123</v>
      </c>
      <c r="D13" s="82"/>
      <c r="E13" s="119"/>
      <c r="F13" s="106">
        <v>528.84</v>
      </c>
      <c r="G13" s="106"/>
      <c r="H13" s="118"/>
    </row>
    <row r="14" spans="1:8" ht="20.100000000000001" customHeight="1">
      <c r="A14" s="55" t="s">
        <v>1212</v>
      </c>
      <c r="B14" s="116" t="s">
        <v>1213</v>
      </c>
      <c r="C14" s="83" t="s">
        <v>123</v>
      </c>
      <c r="D14" s="82"/>
      <c r="E14" s="119"/>
      <c r="F14" s="106">
        <v>1057.68</v>
      </c>
      <c r="G14" s="106"/>
      <c r="H14" s="118"/>
    </row>
    <row r="15" spans="1:8" ht="20.100000000000001" customHeight="1">
      <c r="A15" s="55" t="s">
        <v>1214</v>
      </c>
      <c r="B15" s="116" t="s">
        <v>1215</v>
      </c>
      <c r="C15" s="83" t="s">
        <v>123</v>
      </c>
      <c r="D15" s="82"/>
      <c r="E15" s="119"/>
      <c r="F15" s="106">
        <v>1057.68</v>
      </c>
      <c r="G15" s="106"/>
      <c r="H15" s="118"/>
    </row>
    <row r="16" spans="1:8" ht="20.100000000000001" customHeight="1">
      <c r="A16" s="55" t="s">
        <v>1216</v>
      </c>
      <c r="B16" s="116" t="s">
        <v>1217</v>
      </c>
      <c r="C16" s="83" t="s">
        <v>123</v>
      </c>
      <c r="D16" s="82"/>
      <c r="E16" s="119"/>
      <c r="F16" s="106">
        <v>1057.68</v>
      </c>
      <c r="G16" s="106"/>
      <c r="H16" s="121"/>
    </row>
    <row r="17" spans="1:8" ht="20.100000000000001" customHeight="1">
      <c r="A17" s="55" t="s">
        <v>1218</v>
      </c>
      <c r="B17" s="116" t="s">
        <v>1219</v>
      </c>
      <c r="C17" s="83" t="s">
        <v>123</v>
      </c>
      <c r="D17" s="82"/>
      <c r="E17" s="119"/>
      <c r="F17" s="106">
        <v>1057.68</v>
      </c>
      <c r="G17" s="106"/>
      <c r="H17" s="121"/>
    </row>
    <row r="18" spans="1:8" ht="20.100000000000001" customHeight="1">
      <c r="A18" s="55" t="s">
        <v>1220</v>
      </c>
      <c r="B18" s="116" t="s">
        <v>330</v>
      </c>
      <c r="C18" s="83" t="s">
        <v>123</v>
      </c>
      <c r="D18" s="82"/>
      <c r="E18" s="119"/>
      <c r="F18" s="106">
        <v>1057.68</v>
      </c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55"/>
      <c r="B20" s="116"/>
      <c r="C20" s="83"/>
      <c r="D20" s="82"/>
      <c r="E20" s="119"/>
      <c r="F20" s="106"/>
      <c r="G20" s="106"/>
      <c r="H20" s="121"/>
    </row>
    <row r="21" spans="1:8" ht="20.100000000000001" customHeight="1">
      <c r="A21" s="218" t="s">
        <v>145</v>
      </c>
      <c r="B21" s="219"/>
      <c r="C21" s="219"/>
      <c r="D21" s="107">
        <f>SUM(D5:D20)</f>
        <v>0</v>
      </c>
      <c r="E21" s="108">
        <f>SUM(E5:E20)</f>
        <v>0</v>
      </c>
      <c r="F21" s="108">
        <f>SUM(F5:F20)</f>
        <v>12172.640000000003</v>
      </c>
      <c r="G21" s="109">
        <f>SUM(G5:G20)</f>
        <v>0</v>
      </c>
      <c r="H21" s="110"/>
    </row>
    <row r="22" spans="1:8" ht="20.100000000000001" customHeight="1">
      <c r="A22" s="216" t="s">
        <v>146</v>
      </c>
      <c r="B22" s="217"/>
      <c r="C22" s="217"/>
      <c r="D22" s="213">
        <f>SUM(D21,E21,F21,G21)</f>
        <v>12172.640000000003</v>
      </c>
      <c r="E22" s="214"/>
      <c r="F22" s="214"/>
      <c r="G22" s="214"/>
      <c r="H22" s="112" t="s">
        <v>147</v>
      </c>
    </row>
    <row r="23" spans="1:8" ht="21.75" customHeight="1">
      <c r="A23" s="198" t="s">
        <v>148</v>
      </c>
      <c r="B23" s="199"/>
      <c r="C23" s="200"/>
      <c r="D23" s="201">
        <f>D3-D22</f>
        <v>519.5199999999968</v>
      </c>
      <c r="E23" s="202"/>
      <c r="F23" s="202"/>
      <c r="G23" s="202"/>
      <c r="H23" s="111"/>
    </row>
    <row r="24" spans="1:8" ht="20.100000000000001" customHeight="1">
      <c r="A24" s="99"/>
      <c r="B24" s="78"/>
      <c r="C24" s="99"/>
      <c r="D24" s="99"/>
      <c r="E24" s="99"/>
    </row>
    <row r="25" spans="1:8" ht="20.100000000000001" customHeight="1">
      <c r="A25" s="99"/>
      <c r="B25" s="78"/>
      <c r="C25" s="99"/>
      <c r="D25" s="99"/>
      <c r="E25" s="99"/>
    </row>
  </sheetData>
  <customSheetViews>
    <customSheetView guid="{9136D788-8883-4E51-8DA8-5BFE4753DE97}">
      <pageMargins left="0" right="0" top="0" bottom="0" header="0" footer="0"/>
    </customSheetView>
  </customSheetViews>
  <mergeCells count="14">
    <mergeCell ref="A21:C21"/>
    <mergeCell ref="A22:C22"/>
    <mergeCell ref="D22:G22"/>
    <mergeCell ref="A23:C23"/>
    <mergeCell ref="D23:G23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87C514E1-FAB7-4576-809E-062B4C5BDE25}"/>
    <hyperlink ref="H1:H2" location="Indice!A1" display="ÍNDICE" xr:uid="{0AE65801-57E0-421B-AD1D-F588C6CA3F3C}"/>
  </hyperlinks>
  <pageMargins left="0.511811024" right="0.511811024" top="0.78740157499999996" bottom="0.78740157499999996" header="0.31496062000000002" footer="0.3149606200000000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H30"/>
  <sheetViews>
    <sheetView topLeftCell="A15" workbookViewId="0">
      <selection activeCell="B49" sqref="B49"/>
    </sheetView>
  </sheetViews>
  <sheetFormatPr defaultColWidth="11.5703125" defaultRowHeight="19.5" customHeight="1"/>
  <cols>
    <col min="1" max="1" width="2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98</v>
      </c>
      <c r="B1" s="224" t="s">
        <v>1221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1222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/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/>
      <c r="B5" s="117"/>
      <c r="C5" s="62"/>
      <c r="D5" s="81"/>
      <c r="E5" s="105"/>
      <c r="F5" s="106"/>
      <c r="G5" s="106"/>
      <c r="H5" s="118"/>
    </row>
    <row r="6" spans="1:8" ht="20.100000000000001" customHeight="1">
      <c r="A6" s="53"/>
      <c r="B6" s="115"/>
      <c r="C6" s="60"/>
      <c r="D6" s="81"/>
      <c r="E6" s="105"/>
      <c r="F6" s="106"/>
      <c r="G6" s="106"/>
      <c r="H6" s="118"/>
    </row>
    <row r="7" spans="1:8" ht="21" customHeight="1">
      <c r="A7" s="53"/>
      <c r="B7" s="115"/>
      <c r="C7" s="60"/>
      <c r="D7" s="81"/>
      <c r="E7" s="105"/>
      <c r="F7" s="106"/>
      <c r="G7" s="106"/>
      <c r="H7" s="118"/>
    </row>
    <row r="8" spans="1:8" ht="20.100000000000001" customHeight="1">
      <c r="A8" s="56"/>
      <c r="B8" s="118"/>
      <c r="C8" s="104"/>
      <c r="D8" s="81"/>
      <c r="E8" s="105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18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18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18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18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55"/>
      <c r="B18" s="116"/>
      <c r="C18" s="83"/>
      <c r="D18" s="82"/>
      <c r="E18" s="119"/>
      <c r="F18" s="106"/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55"/>
      <c r="B20" s="116"/>
      <c r="C20" s="83"/>
      <c r="D20" s="82"/>
      <c r="E20" s="119"/>
      <c r="F20" s="106"/>
      <c r="G20" s="106"/>
      <c r="H20" s="121"/>
    </row>
    <row r="21" spans="1:8" ht="20.100000000000001" customHeight="1">
      <c r="A21" s="55"/>
      <c r="B21" s="116"/>
      <c r="C21" s="83"/>
      <c r="D21" s="82"/>
      <c r="E21" s="119"/>
      <c r="F21" s="106"/>
      <c r="G21" s="106"/>
      <c r="H21" s="121"/>
    </row>
    <row r="22" spans="1:8" ht="20.100000000000001" customHeight="1">
      <c r="A22" s="55"/>
      <c r="B22" s="116"/>
      <c r="C22" s="83"/>
      <c r="D22" s="82"/>
      <c r="E22" s="119"/>
      <c r="F22" s="106"/>
      <c r="G22" s="106"/>
      <c r="H22" s="121"/>
    </row>
    <row r="23" spans="1:8" ht="20.100000000000001" customHeight="1">
      <c r="A23" s="55"/>
      <c r="B23" s="116"/>
      <c r="C23" s="83"/>
      <c r="D23" s="82"/>
      <c r="E23" s="119"/>
      <c r="F23" s="106"/>
      <c r="G23" s="106"/>
      <c r="H23" s="121"/>
    </row>
    <row r="24" spans="1:8" ht="20.100000000000001" customHeight="1">
      <c r="A24" s="55"/>
      <c r="B24" s="116"/>
      <c r="C24" s="83"/>
      <c r="D24" s="82"/>
      <c r="E24" s="119"/>
      <c r="F24" s="106"/>
      <c r="G24" s="106"/>
      <c r="H24" s="121"/>
    </row>
    <row r="25" spans="1:8" ht="20.100000000000001" customHeight="1">
      <c r="A25" s="55"/>
      <c r="B25" s="116"/>
      <c r="C25" s="83"/>
      <c r="D25" s="82"/>
      <c r="E25" s="119"/>
      <c r="F25" s="106"/>
      <c r="G25" s="106"/>
      <c r="H25" s="121"/>
    </row>
    <row r="26" spans="1:8" ht="20.100000000000001" customHeight="1">
      <c r="A26" s="218" t="s">
        <v>145</v>
      </c>
      <c r="B26" s="219"/>
      <c r="C26" s="219"/>
      <c r="D26" s="107">
        <f>SUM(D5:D25)</f>
        <v>0</v>
      </c>
      <c r="E26" s="108">
        <f>SUM(E5:E25)</f>
        <v>0</v>
      </c>
      <c r="F26" s="108">
        <f>SUM(F5:F25)</f>
        <v>0</v>
      </c>
      <c r="G26" s="109">
        <f>SUM(G5:G25)</f>
        <v>0</v>
      </c>
      <c r="H26" s="121"/>
    </row>
    <row r="27" spans="1:8" ht="20.100000000000001" customHeight="1">
      <c r="A27" s="216" t="s">
        <v>146</v>
      </c>
      <c r="B27" s="217"/>
      <c r="C27" s="217"/>
      <c r="D27" s="213">
        <f>SUM(D26,E26,F26,G26)</f>
        <v>0</v>
      </c>
      <c r="E27" s="214"/>
      <c r="F27" s="214"/>
      <c r="G27" s="214"/>
      <c r="H27" s="121"/>
    </row>
    <row r="28" spans="1:8" ht="21.75" customHeight="1">
      <c r="A28" s="198" t="s">
        <v>148</v>
      </c>
      <c r="B28" s="199"/>
      <c r="C28" s="200"/>
      <c r="D28" s="201">
        <f>D3-D27</f>
        <v>0</v>
      </c>
      <c r="E28" s="202"/>
      <c r="F28" s="202"/>
      <c r="G28" s="202"/>
      <c r="H28" s="118"/>
    </row>
    <row r="29" spans="1:8" ht="20.100000000000001" customHeight="1">
      <c r="A29" s="99"/>
      <c r="B29" s="78"/>
      <c r="C29" s="99"/>
      <c r="D29" s="99"/>
      <c r="E29" s="99"/>
    </row>
    <row r="30" spans="1:8" ht="20.100000000000001" customHeight="1">
      <c r="A30" s="99"/>
      <c r="B30" s="78"/>
      <c r="C30" s="99"/>
      <c r="D30" s="99"/>
      <c r="E30" s="99"/>
    </row>
  </sheetData>
  <mergeCells count="14">
    <mergeCell ref="A26:C26"/>
    <mergeCell ref="A27:C27"/>
    <mergeCell ref="D27:G27"/>
    <mergeCell ref="A28:C28"/>
    <mergeCell ref="D28:G28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CC436F0F-0AB8-450F-8196-1A3AE4EDCD24}"/>
    <hyperlink ref="H1:H2" location="Indice!A1" display="ÍNDICE" xr:uid="{DDA4ABE9-77C8-46AC-B3FC-90F81101B56B}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H24"/>
  <sheetViews>
    <sheetView topLeftCell="A11" workbookViewId="0">
      <selection activeCell="A14" sqref="A14:XFD19"/>
    </sheetView>
  </sheetViews>
  <sheetFormatPr defaultColWidth="11.5703125" defaultRowHeight="19.5" customHeight="1"/>
  <cols>
    <col min="1" max="1" width="3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1223</v>
      </c>
      <c r="B1" s="224" t="s">
        <v>101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1222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50680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1224</v>
      </c>
      <c r="B5" s="117" t="s">
        <v>1225</v>
      </c>
      <c r="C5" s="62" t="s">
        <v>410</v>
      </c>
      <c r="D5" s="81">
        <v>1615.63</v>
      </c>
      <c r="E5" s="105">
        <v>374.93</v>
      </c>
      <c r="F5" s="106"/>
      <c r="G5" s="106"/>
      <c r="H5" s="118"/>
    </row>
    <row r="6" spans="1:8" ht="20.100000000000001" customHeight="1">
      <c r="A6" s="53" t="s">
        <v>1226</v>
      </c>
      <c r="B6" s="115" t="s">
        <v>1227</v>
      </c>
      <c r="C6" s="60" t="s">
        <v>410</v>
      </c>
      <c r="D6" s="81">
        <v>1506.85</v>
      </c>
      <c r="E6" s="105">
        <v>596.5</v>
      </c>
      <c r="F6" s="106"/>
      <c r="G6" s="106"/>
      <c r="H6" s="118"/>
    </row>
    <row r="7" spans="1:8" ht="21" customHeight="1">
      <c r="A7" s="53" t="s">
        <v>923</v>
      </c>
      <c r="B7" s="115" t="s">
        <v>1228</v>
      </c>
      <c r="C7" s="60" t="s">
        <v>410</v>
      </c>
      <c r="D7" s="81">
        <v>3074.12</v>
      </c>
      <c r="E7" s="105">
        <v>534.04</v>
      </c>
      <c r="F7" s="106"/>
      <c r="G7" s="106"/>
      <c r="H7" s="118"/>
    </row>
    <row r="8" spans="1:8" ht="20.100000000000001" customHeight="1">
      <c r="A8" s="56" t="s">
        <v>1229</v>
      </c>
      <c r="B8" s="118" t="s">
        <v>1230</v>
      </c>
      <c r="C8" s="104" t="s">
        <v>410</v>
      </c>
      <c r="D8" s="81">
        <v>2556.65</v>
      </c>
      <c r="E8" s="105">
        <v>395.9</v>
      </c>
      <c r="F8" s="106"/>
      <c r="G8" s="106"/>
      <c r="H8" s="118"/>
    </row>
    <row r="9" spans="1:8" ht="20.100000000000001" customHeight="1">
      <c r="A9" s="55" t="s">
        <v>1231</v>
      </c>
      <c r="B9" s="116" t="s">
        <v>1232</v>
      </c>
      <c r="C9" s="83" t="s">
        <v>410</v>
      </c>
      <c r="D9" s="82">
        <v>2519.67</v>
      </c>
      <c r="E9" s="119">
        <v>797.1</v>
      </c>
      <c r="F9" s="106"/>
      <c r="G9" s="106"/>
      <c r="H9" s="118"/>
    </row>
    <row r="10" spans="1:8" ht="20.100000000000001" customHeight="1">
      <c r="A10" s="55" t="s">
        <v>1233</v>
      </c>
      <c r="B10" s="116" t="s">
        <v>1234</v>
      </c>
      <c r="C10" s="83" t="s">
        <v>410</v>
      </c>
      <c r="D10" s="82">
        <v>1962.23</v>
      </c>
      <c r="E10" s="119">
        <v>797.1</v>
      </c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18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18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21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21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55"/>
      <c r="B18" s="116"/>
      <c r="C18" s="83"/>
      <c r="D18" s="82"/>
      <c r="E18" s="119"/>
      <c r="F18" s="106"/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218" t="s">
        <v>145</v>
      </c>
      <c r="B20" s="219"/>
      <c r="C20" s="219"/>
      <c r="D20" s="107">
        <f>SUM(D5:D19)</f>
        <v>13235.15</v>
      </c>
      <c r="E20" s="108">
        <f>SUM(E5:E19)</f>
        <v>3495.5699999999997</v>
      </c>
      <c r="F20" s="108">
        <f>SUM(F5:F19)</f>
        <v>0</v>
      </c>
      <c r="G20" s="109">
        <f>SUM(G5:G19)</f>
        <v>0</v>
      </c>
      <c r="H20" s="121"/>
    </row>
    <row r="21" spans="1:8" ht="20.100000000000001" customHeight="1">
      <c r="A21" s="216" t="s">
        <v>146</v>
      </c>
      <c r="B21" s="217"/>
      <c r="C21" s="217"/>
      <c r="D21" s="213">
        <f>SUM(D20,E20,F20,G20)</f>
        <v>16730.72</v>
      </c>
      <c r="E21" s="214"/>
      <c r="F21" s="214"/>
      <c r="G21" s="214"/>
      <c r="H21" s="121"/>
    </row>
    <row r="22" spans="1:8" ht="21.75" customHeight="1">
      <c r="A22" s="198" t="s">
        <v>148</v>
      </c>
      <c r="B22" s="199"/>
      <c r="C22" s="200"/>
      <c r="D22" s="201">
        <f>D3-D21</f>
        <v>33949.279999999999</v>
      </c>
      <c r="E22" s="202"/>
      <c r="F22" s="202"/>
      <c r="G22" s="202"/>
      <c r="H22" s="118"/>
    </row>
    <row r="23" spans="1:8" ht="20.100000000000001" customHeight="1">
      <c r="A23" s="99"/>
      <c r="B23" s="78"/>
      <c r="C23" s="99"/>
      <c r="D23" s="99"/>
      <c r="E23" s="99"/>
    </row>
    <row r="24" spans="1:8" ht="20.100000000000001" customHeight="1">
      <c r="A24" s="99"/>
      <c r="B24" s="78"/>
      <c r="C24" s="99"/>
      <c r="D24" s="99"/>
      <c r="E24" s="99"/>
    </row>
  </sheetData>
  <mergeCells count="14">
    <mergeCell ref="B1:G1"/>
    <mergeCell ref="H1:H2"/>
    <mergeCell ref="B2:C2"/>
    <mergeCell ref="D2:G2"/>
    <mergeCell ref="D3:G3"/>
    <mergeCell ref="H3:H4"/>
    <mergeCell ref="D21:G21"/>
    <mergeCell ref="A22:C22"/>
    <mergeCell ref="D22:G22"/>
    <mergeCell ref="A3:A4"/>
    <mergeCell ref="B3:B4"/>
    <mergeCell ref="C3:C4"/>
    <mergeCell ref="A20:C20"/>
    <mergeCell ref="A21:C21"/>
  </mergeCells>
  <hyperlinks>
    <hyperlink ref="H1" location="Indice!A1" display="Índice" xr:uid="{E323E6E0-E099-4CFD-9093-4B2AB992207D}"/>
    <hyperlink ref="H1:H2" location="Indice!A1" display="ÍNDICE" xr:uid="{92FB0321-C027-48A9-B238-B4ED7700BC12}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H19"/>
  <sheetViews>
    <sheetView workbookViewId="0">
      <selection activeCell="H1" sqref="H1:H2"/>
    </sheetView>
  </sheetViews>
  <sheetFormatPr defaultColWidth="11.5703125" defaultRowHeight="19.5" customHeight="1"/>
  <cols>
    <col min="1" max="1" width="3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1235</v>
      </c>
      <c r="B1" s="224" t="s">
        <v>103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1222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12500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/>
      <c r="B5" s="117"/>
      <c r="C5" s="62"/>
      <c r="D5" s="81"/>
      <c r="E5" s="105"/>
      <c r="F5" s="106"/>
      <c r="G5" s="106"/>
      <c r="H5" s="118"/>
    </row>
    <row r="6" spans="1:8" ht="20.100000000000001" customHeight="1">
      <c r="A6" s="53"/>
      <c r="B6" s="115"/>
      <c r="C6" s="60"/>
      <c r="D6" s="81"/>
      <c r="E6" s="105"/>
      <c r="F6" s="106"/>
      <c r="G6" s="106"/>
      <c r="H6" s="118"/>
    </row>
    <row r="7" spans="1:8" ht="21" customHeight="1">
      <c r="A7" s="53"/>
      <c r="B7" s="115"/>
      <c r="C7" s="60"/>
      <c r="D7" s="81"/>
      <c r="E7" s="105"/>
      <c r="F7" s="106"/>
      <c r="G7" s="106"/>
      <c r="H7" s="118"/>
    </row>
    <row r="8" spans="1:8" ht="20.100000000000001" customHeight="1">
      <c r="A8" s="56"/>
      <c r="B8" s="118"/>
      <c r="C8" s="104"/>
      <c r="D8" s="81"/>
      <c r="E8" s="105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21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21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21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21"/>
    </row>
    <row r="15" spans="1:8" ht="20.100000000000001" customHeight="1">
      <c r="A15" s="218" t="s">
        <v>145</v>
      </c>
      <c r="B15" s="219"/>
      <c r="C15" s="219"/>
      <c r="D15" s="107">
        <f>SUM(D5:D14)</f>
        <v>0</v>
      </c>
      <c r="E15" s="108">
        <f>SUM(E5:E14)</f>
        <v>0</v>
      </c>
      <c r="F15" s="108">
        <f>SUM(F5:F14)</f>
        <v>0</v>
      </c>
      <c r="G15" s="109">
        <f>SUM(G5:G14)</f>
        <v>0</v>
      </c>
      <c r="H15" s="121"/>
    </row>
    <row r="16" spans="1:8" ht="20.100000000000001" customHeight="1">
      <c r="A16" s="216" t="s">
        <v>146</v>
      </c>
      <c r="B16" s="217"/>
      <c r="C16" s="217"/>
      <c r="D16" s="213">
        <f>SUM(D15,E15,F15,G15)</f>
        <v>0</v>
      </c>
      <c r="E16" s="214"/>
      <c r="F16" s="214"/>
      <c r="G16" s="214"/>
      <c r="H16" s="121"/>
    </row>
    <row r="17" spans="1:8" ht="21.75" customHeight="1">
      <c r="A17" s="198" t="s">
        <v>148</v>
      </c>
      <c r="B17" s="199"/>
      <c r="C17" s="200"/>
      <c r="D17" s="201">
        <f>D3-D16</f>
        <v>12500</v>
      </c>
      <c r="E17" s="202"/>
      <c r="F17" s="202"/>
      <c r="G17" s="202"/>
      <c r="H17" s="118"/>
    </row>
    <row r="18" spans="1:8" ht="20.100000000000001" customHeight="1">
      <c r="A18" s="99"/>
      <c r="B18" s="78"/>
      <c r="C18" s="99"/>
      <c r="D18" s="99"/>
      <c r="E18" s="99"/>
    </row>
    <row r="19" spans="1:8" ht="20.100000000000001" customHeight="1">
      <c r="A19" s="99"/>
      <c r="B19" s="78"/>
      <c r="C19" s="99"/>
      <c r="D19" s="99"/>
      <c r="E19" s="99"/>
    </row>
  </sheetData>
  <mergeCells count="14">
    <mergeCell ref="B1:G1"/>
    <mergeCell ref="A15:C15"/>
    <mergeCell ref="H1:H2"/>
    <mergeCell ref="B2:C2"/>
    <mergeCell ref="D2:G2"/>
    <mergeCell ref="D3:G3"/>
    <mergeCell ref="H3:H4"/>
    <mergeCell ref="A16:C16"/>
    <mergeCell ref="D16:G16"/>
    <mergeCell ref="A17:C17"/>
    <mergeCell ref="D17:G17"/>
    <mergeCell ref="A3:A4"/>
    <mergeCell ref="B3:B4"/>
    <mergeCell ref="C3:C4"/>
  </mergeCells>
  <hyperlinks>
    <hyperlink ref="H1" location="Indice!A1" display="Índice" xr:uid="{2366ECFC-F7EF-44EB-A3FE-9B41EBC2EE77}"/>
    <hyperlink ref="H1:H2" location="Indice!A1" display="ÍNDICE" xr:uid="{15E4EBE1-4682-411A-9649-16CB8214D03C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H30"/>
  <sheetViews>
    <sheetView workbookViewId="0">
      <selection activeCell="H1" sqref="H1:H2"/>
    </sheetView>
  </sheetViews>
  <sheetFormatPr defaultColWidth="11.5703125" defaultRowHeight="19.5" customHeight="1"/>
  <cols>
    <col min="1" max="1" width="3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1236</v>
      </c>
      <c r="B1" s="224" t="s">
        <v>99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1222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/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1237</v>
      </c>
      <c r="B5" s="117" t="s">
        <v>1238</v>
      </c>
      <c r="C5" s="62" t="s">
        <v>410</v>
      </c>
      <c r="D5" s="81">
        <v>1942.23</v>
      </c>
      <c r="E5" s="105">
        <v>596.5</v>
      </c>
      <c r="F5" s="106"/>
      <c r="G5" s="106"/>
      <c r="H5" s="118"/>
    </row>
    <row r="6" spans="1:8" ht="20.100000000000001" customHeight="1">
      <c r="A6" s="53" t="s">
        <v>1239</v>
      </c>
      <c r="B6" s="115" t="s">
        <v>1240</v>
      </c>
      <c r="C6" s="60" t="s">
        <v>410</v>
      </c>
      <c r="D6" s="81">
        <v>2729.1</v>
      </c>
      <c r="E6" s="105">
        <v>997.7</v>
      </c>
      <c r="F6" s="106"/>
      <c r="G6" s="106"/>
      <c r="H6" s="118"/>
    </row>
    <row r="7" spans="1:8" ht="21" customHeight="1">
      <c r="A7" s="53" t="s">
        <v>1241</v>
      </c>
      <c r="B7" s="115" t="s">
        <v>1242</v>
      </c>
      <c r="C7" s="60" t="s">
        <v>410</v>
      </c>
      <c r="D7" s="81">
        <v>2861.53</v>
      </c>
      <c r="E7" s="105">
        <v>534.04</v>
      </c>
      <c r="F7" s="106"/>
      <c r="G7" s="106"/>
      <c r="H7" s="118"/>
    </row>
    <row r="8" spans="1:8" ht="20.100000000000001" customHeight="1">
      <c r="A8" s="56" t="s">
        <v>1243</v>
      </c>
      <c r="B8" s="118" t="s">
        <v>1244</v>
      </c>
      <c r="C8" s="104" t="s">
        <v>410</v>
      </c>
      <c r="D8" s="81">
        <v>2413.6999999999998</v>
      </c>
      <c r="E8" s="105">
        <v>734.64</v>
      </c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18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18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18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18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55"/>
      <c r="B18" s="116"/>
      <c r="C18" s="83"/>
      <c r="D18" s="82"/>
      <c r="E18" s="119"/>
      <c r="F18" s="106"/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55"/>
      <c r="B20" s="116"/>
      <c r="C20" s="83"/>
      <c r="D20" s="82"/>
      <c r="E20" s="119"/>
      <c r="F20" s="106"/>
      <c r="G20" s="106"/>
      <c r="H20" s="121"/>
    </row>
    <row r="21" spans="1:8" ht="20.100000000000001" customHeight="1">
      <c r="A21" s="55"/>
      <c r="B21" s="116"/>
      <c r="C21" s="83"/>
      <c r="D21" s="82"/>
      <c r="E21" s="119"/>
      <c r="F21" s="106"/>
      <c r="G21" s="106"/>
      <c r="H21" s="121"/>
    </row>
    <row r="22" spans="1:8" ht="20.100000000000001" customHeight="1">
      <c r="A22" s="55"/>
      <c r="B22" s="116"/>
      <c r="C22" s="83"/>
      <c r="D22" s="82"/>
      <c r="E22" s="119"/>
      <c r="F22" s="106"/>
      <c r="G22" s="106"/>
      <c r="H22" s="121"/>
    </row>
    <row r="23" spans="1:8" ht="20.100000000000001" customHeight="1">
      <c r="A23" s="55"/>
      <c r="B23" s="116"/>
      <c r="C23" s="83"/>
      <c r="D23" s="82"/>
      <c r="E23" s="119"/>
      <c r="F23" s="106"/>
      <c r="G23" s="106"/>
      <c r="H23" s="121"/>
    </row>
    <row r="24" spans="1:8" ht="20.100000000000001" customHeight="1">
      <c r="A24" s="55"/>
      <c r="B24" s="116"/>
      <c r="C24" s="83"/>
      <c r="D24" s="82"/>
      <c r="E24" s="119"/>
      <c r="F24" s="106"/>
      <c r="G24" s="106"/>
      <c r="H24" s="121"/>
    </row>
    <row r="25" spans="1:8" ht="20.100000000000001" customHeight="1">
      <c r="A25" s="55"/>
      <c r="B25" s="116"/>
      <c r="C25" s="83"/>
      <c r="D25" s="82"/>
      <c r="E25" s="119"/>
      <c r="F25" s="106"/>
      <c r="G25" s="106"/>
      <c r="H25" s="121"/>
    </row>
    <row r="26" spans="1:8" ht="20.100000000000001" customHeight="1">
      <c r="A26" s="218" t="s">
        <v>145</v>
      </c>
      <c r="B26" s="219"/>
      <c r="C26" s="219"/>
      <c r="D26" s="107">
        <f>SUM(D5:D25)</f>
        <v>9946.5600000000013</v>
      </c>
      <c r="E26" s="108">
        <f>SUM(E5:E25)</f>
        <v>2862.8799999999997</v>
      </c>
      <c r="F26" s="108">
        <f>SUM(F5:F25)</f>
        <v>0</v>
      </c>
      <c r="G26" s="109">
        <f>SUM(G5:G25)</f>
        <v>0</v>
      </c>
      <c r="H26" s="121"/>
    </row>
    <row r="27" spans="1:8" ht="20.100000000000001" customHeight="1">
      <c r="A27" s="216" t="s">
        <v>146</v>
      </c>
      <c r="B27" s="217"/>
      <c r="C27" s="217"/>
      <c r="D27" s="213">
        <f>SUM(D26,E26,F26,G26)</f>
        <v>12809.44</v>
      </c>
      <c r="E27" s="214"/>
      <c r="F27" s="214"/>
      <c r="G27" s="214"/>
      <c r="H27" s="121"/>
    </row>
    <row r="28" spans="1:8" ht="21.75" customHeight="1">
      <c r="A28" s="198" t="s">
        <v>148</v>
      </c>
      <c r="B28" s="199"/>
      <c r="C28" s="200"/>
      <c r="D28" s="201">
        <f>D3-D27</f>
        <v>-12809.44</v>
      </c>
      <c r="E28" s="202"/>
      <c r="F28" s="202"/>
      <c r="G28" s="202"/>
      <c r="H28" s="118"/>
    </row>
    <row r="29" spans="1:8" ht="20.100000000000001" customHeight="1">
      <c r="A29" s="99"/>
      <c r="B29" s="78"/>
      <c r="C29" s="99"/>
      <c r="D29" s="99"/>
      <c r="E29" s="99"/>
    </row>
    <row r="30" spans="1:8" ht="20.100000000000001" customHeight="1">
      <c r="A30" s="99"/>
      <c r="B30" s="78"/>
      <c r="C30" s="99"/>
      <c r="D30" s="99"/>
      <c r="E30" s="99"/>
    </row>
  </sheetData>
  <mergeCells count="14">
    <mergeCell ref="A26:C26"/>
    <mergeCell ref="A27:C27"/>
    <mergeCell ref="D27:G27"/>
    <mergeCell ref="A28:C28"/>
    <mergeCell ref="D28:G28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E307791F-E9D0-40D8-A91D-235A39AA4F9B}"/>
    <hyperlink ref="H1:H2" location="Indice!A1" display="ÍNDICE" xr:uid="{1647D4A3-9DBE-49B1-B8D2-76D97075058A}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H30"/>
  <sheetViews>
    <sheetView topLeftCell="H1" workbookViewId="0">
      <selection activeCell="H1" sqref="H1:H2"/>
    </sheetView>
  </sheetViews>
  <sheetFormatPr defaultColWidth="11.5703125" defaultRowHeight="16.5"/>
  <cols>
    <col min="1" max="1" width="3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108</v>
      </c>
      <c r="B1" s="224" t="s">
        <v>107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1222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/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1245</v>
      </c>
      <c r="B5" s="117" t="s">
        <v>1246</v>
      </c>
      <c r="C5" s="62" t="s">
        <v>410</v>
      </c>
      <c r="D5" s="81">
        <v>2772.7</v>
      </c>
      <c r="E5" s="105">
        <v>893.6</v>
      </c>
      <c r="F5" s="106"/>
      <c r="G5" s="106"/>
      <c r="H5" s="118"/>
    </row>
    <row r="6" spans="1:8" ht="20.100000000000001" customHeight="1">
      <c r="A6" s="53" t="s">
        <v>1247</v>
      </c>
      <c r="B6" s="115" t="s">
        <v>1248</v>
      </c>
      <c r="C6" s="60" t="s">
        <v>410</v>
      </c>
      <c r="D6" s="81"/>
      <c r="E6" s="105">
        <v>997.7</v>
      </c>
      <c r="F6" s="106"/>
      <c r="G6" s="106"/>
      <c r="H6" s="118"/>
    </row>
    <row r="7" spans="1:8" ht="21" customHeight="1">
      <c r="A7" s="53"/>
      <c r="B7" s="115"/>
      <c r="C7" s="60"/>
      <c r="D7" s="81"/>
      <c r="E7" s="105"/>
      <c r="F7" s="106"/>
      <c r="G7" s="106"/>
      <c r="H7" s="118"/>
    </row>
    <row r="8" spans="1:8" ht="20.100000000000001" customHeight="1">
      <c r="A8" s="56"/>
      <c r="B8" s="118"/>
      <c r="C8" s="104"/>
      <c r="D8" s="81"/>
      <c r="E8" s="105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18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18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18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18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55"/>
      <c r="B18" s="116"/>
      <c r="C18" s="83"/>
      <c r="D18" s="82"/>
      <c r="E18" s="119"/>
      <c r="F18" s="106"/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55"/>
      <c r="B20" s="116"/>
      <c r="C20" s="83"/>
      <c r="D20" s="82"/>
      <c r="E20" s="119"/>
      <c r="F20" s="106"/>
      <c r="G20" s="106"/>
      <c r="H20" s="121"/>
    </row>
    <row r="21" spans="1:8" ht="20.100000000000001" customHeight="1">
      <c r="A21" s="55"/>
      <c r="B21" s="116"/>
      <c r="C21" s="83"/>
      <c r="D21" s="82"/>
      <c r="E21" s="119"/>
      <c r="F21" s="106"/>
      <c r="G21" s="106"/>
      <c r="H21" s="121"/>
    </row>
    <row r="22" spans="1:8" ht="20.100000000000001" customHeight="1">
      <c r="A22" s="55"/>
      <c r="B22" s="116"/>
      <c r="C22" s="83"/>
      <c r="D22" s="82"/>
      <c r="E22" s="119"/>
      <c r="F22" s="106"/>
      <c r="G22" s="106"/>
      <c r="H22" s="121"/>
    </row>
    <row r="23" spans="1:8" ht="20.100000000000001" customHeight="1">
      <c r="A23" s="55"/>
      <c r="B23" s="116"/>
      <c r="C23" s="83"/>
      <c r="D23" s="82"/>
      <c r="E23" s="119"/>
      <c r="F23" s="106"/>
      <c r="G23" s="106"/>
      <c r="H23" s="121"/>
    </row>
    <row r="24" spans="1:8" ht="20.100000000000001" customHeight="1">
      <c r="A24" s="55"/>
      <c r="B24" s="116"/>
      <c r="C24" s="83"/>
      <c r="D24" s="82"/>
      <c r="E24" s="119"/>
      <c r="F24" s="106"/>
      <c r="G24" s="106"/>
      <c r="H24" s="121"/>
    </row>
    <row r="25" spans="1:8" ht="20.100000000000001" customHeight="1">
      <c r="A25" s="55"/>
      <c r="B25" s="116"/>
      <c r="C25" s="83"/>
      <c r="D25" s="82"/>
      <c r="E25" s="119"/>
      <c r="F25" s="106"/>
      <c r="G25" s="106"/>
      <c r="H25" s="121"/>
    </row>
    <row r="26" spans="1:8" ht="20.100000000000001" customHeight="1">
      <c r="A26" s="218" t="s">
        <v>145</v>
      </c>
      <c r="B26" s="219"/>
      <c r="C26" s="219"/>
      <c r="D26" s="107">
        <f>SUM(D5:D25)</f>
        <v>2772.7</v>
      </c>
      <c r="E26" s="108">
        <f>SUM(E5:E25)</f>
        <v>1891.3000000000002</v>
      </c>
      <c r="F26" s="108">
        <f>SUM(F5:F25)</f>
        <v>0</v>
      </c>
      <c r="G26" s="109">
        <f>SUM(G5:G25)</f>
        <v>0</v>
      </c>
      <c r="H26" s="121"/>
    </row>
    <row r="27" spans="1:8" ht="20.100000000000001" customHeight="1">
      <c r="A27" s="216" t="s">
        <v>146</v>
      </c>
      <c r="B27" s="217"/>
      <c r="C27" s="217"/>
      <c r="D27" s="213">
        <f>SUM(D26,E26,F26,G26)</f>
        <v>4664</v>
      </c>
      <c r="E27" s="214"/>
      <c r="F27" s="214"/>
      <c r="G27" s="214"/>
      <c r="H27" s="121"/>
    </row>
    <row r="28" spans="1:8" ht="21.75" customHeight="1">
      <c r="A28" s="198" t="s">
        <v>148</v>
      </c>
      <c r="B28" s="199"/>
      <c r="C28" s="200"/>
      <c r="D28" s="201">
        <f>D3-D27</f>
        <v>-4664</v>
      </c>
      <c r="E28" s="202"/>
      <c r="F28" s="202"/>
      <c r="G28" s="202"/>
      <c r="H28" s="118"/>
    </row>
    <row r="29" spans="1:8" ht="20.100000000000001" customHeight="1">
      <c r="A29" s="99"/>
      <c r="B29" s="78"/>
      <c r="C29" s="99"/>
      <c r="D29" s="99"/>
      <c r="E29" s="99"/>
    </row>
    <row r="30" spans="1:8" ht="20.100000000000001" customHeight="1">
      <c r="A30" s="99"/>
      <c r="B30" s="78"/>
      <c r="C30" s="99"/>
      <c r="D30" s="99"/>
      <c r="E30" s="99"/>
    </row>
  </sheetData>
  <mergeCells count="14">
    <mergeCell ref="A26:C26"/>
    <mergeCell ref="A27:C27"/>
    <mergeCell ref="D27:G27"/>
    <mergeCell ref="A28:C28"/>
    <mergeCell ref="D28:G28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DE5D4F5C-9FC8-4457-9309-C55460E6E2E5}"/>
    <hyperlink ref="H1:H2" location="Indice!A1" display="ÍNDICE" xr:uid="{9737A3C7-8321-4E7B-A482-33E0B677A6AB}"/>
  </hyperlinks>
  <pageMargins left="0.511811024" right="0.511811024" top="0.78740157499999996" bottom="0.78740157499999996" header="0.31496062000000002" footer="0.3149606200000000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H30"/>
  <sheetViews>
    <sheetView workbookViewId="0">
      <selection activeCell="H1" sqref="H1:H2"/>
    </sheetView>
  </sheetViews>
  <sheetFormatPr defaultColWidth="11.5703125" defaultRowHeight="19.5" customHeight="1"/>
  <cols>
    <col min="1" max="1" width="3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106</v>
      </c>
      <c r="B1" s="224" t="s">
        <v>105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1222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/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/>
      <c r="B5" s="117"/>
      <c r="C5" s="62"/>
      <c r="D5" s="81"/>
      <c r="E5" s="105"/>
      <c r="F5" s="106"/>
      <c r="G5" s="106"/>
      <c r="H5" s="118"/>
    </row>
    <row r="6" spans="1:8" ht="20.100000000000001" customHeight="1">
      <c r="A6" s="53"/>
      <c r="B6" s="115"/>
      <c r="C6" s="60"/>
      <c r="D6" s="81"/>
      <c r="E6" s="105"/>
      <c r="F6" s="106"/>
      <c r="G6" s="106"/>
      <c r="H6" s="118"/>
    </row>
    <row r="7" spans="1:8" ht="21" customHeight="1">
      <c r="A7" s="53"/>
      <c r="B7" s="115"/>
      <c r="C7" s="60"/>
      <c r="D7" s="81"/>
      <c r="E7" s="105"/>
      <c r="F7" s="106"/>
      <c r="G7" s="106"/>
      <c r="H7" s="118"/>
    </row>
    <row r="8" spans="1:8" ht="20.100000000000001" customHeight="1">
      <c r="A8" s="56"/>
      <c r="B8" s="118"/>
      <c r="C8" s="104"/>
      <c r="D8" s="81"/>
      <c r="E8" s="105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18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18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18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18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55"/>
      <c r="B18" s="116"/>
      <c r="C18" s="83"/>
      <c r="D18" s="82"/>
      <c r="E18" s="119"/>
      <c r="F18" s="106"/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55"/>
      <c r="B20" s="116"/>
      <c r="C20" s="83"/>
      <c r="D20" s="82"/>
      <c r="E20" s="119"/>
      <c r="F20" s="106"/>
      <c r="G20" s="106"/>
      <c r="H20" s="121"/>
    </row>
    <row r="21" spans="1:8" ht="20.100000000000001" customHeight="1">
      <c r="A21" s="55"/>
      <c r="B21" s="116"/>
      <c r="C21" s="83"/>
      <c r="D21" s="82"/>
      <c r="E21" s="119"/>
      <c r="F21" s="106"/>
      <c r="G21" s="106"/>
      <c r="H21" s="121"/>
    </row>
    <row r="22" spans="1:8" ht="20.100000000000001" customHeight="1">
      <c r="A22" s="55"/>
      <c r="B22" s="116"/>
      <c r="C22" s="83"/>
      <c r="D22" s="82"/>
      <c r="E22" s="119"/>
      <c r="F22" s="106"/>
      <c r="G22" s="106"/>
      <c r="H22" s="121"/>
    </row>
    <row r="23" spans="1:8" ht="20.100000000000001" customHeight="1">
      <c r="A23" s="55"/>
      <c r="B23" s="116"/>
      <c r="C23" s="83"/>
      <c r="D23" s="82"/>
      <c r="E23" s="119"/>
      <c r="F23" s="106"/>
      <c r="G23" s="106"/>
      <c r="H23" s="121"/>
    </row>
    <row r="24" spans="1:8" ht="20.100000000000001" customHeight="1">
      <c r="A24" s="55"/>
      <c r="B24" s="116"/>
      <c r="C24" s="83"/>
      <c r="D24" s="82"/>
      <c r="E24" s="119"/>
      <c r="F24" s="106"/>
      <c r="G24" s="106"/>
      <c r="H24" s="121"/>
    </row>
    <row r="25" spans="1:8" ht="20.100000000000001" customHeight="1">
      <c r="A25" s="55"/>
      <c r="B25" s="116"/>
      <c r="C25" s="83"/>
      <c r="D25" s="82"/>
      <c r="E25" s="119"/>
      <c r="F25" s="106"/>
      <c r="G25" s="106"/>
      <c r="H25" s="121"/>
    </row>
    <row r="26" spans="1:8" ht="20.100000000000001" customHeight="1">
      <c r="A26" s="218" t="s">
        <v>145</v>
      </c>
      <c r="B26" s="219"/>
      <c r="C26" s="219"/>
      <c r="D26" s="107">
        <f>SUM(D5:D25)</f>
        <v>0</v>
      </c>
      <c r="E26" s="108">
        <f>SUM(E5:E25)</f>
        <v>0</v>
      </c>
      <c r="F26" s="108">
        <f>SUM(F5:F25)</f>
        <v>0</v>
      </c>
      <c r="G26" s="109">
        <f>SUM(G5:G25)</f>
        <v>0</v>
      </c>
      <c r="H26" s="121"/>
    </row>
    <row r="27" spans="1:8" ht="20.100000000000001" customHeight="1">
      <c r="A27" s="216" t="s">
        <v>146</v>
      </c>
      <c r="B27" s="217"/>
      <c r="C27" s="217"/>
      <c r="D27" s="213">
        <f>SUM(D26,E26,F26,G26)</f>
        <v>0</v>
      </c>
      <c r="E27" s="214"/>
      <c r="F27" s="214"/>
      <c r="G27" s="214"/>
      <c r="H27" s="121"/>
    </row>
    <row r="28" spans="1:8" ht="21.75" customHeight="1">
      <c r="A28" s="198" t="s">
        <v>148</v>
      </c>
      <c r="B28" s="199"/>
      <c r="C28" s="200"/>
      <c r="D28" s="201">
        <f>D3-D27</f>
        <v>0</v>
      </c>
      <c r="E28" s="202"/>
      <c r="F28" s="202"/>
      <c r="G28" s="202"/>
      <c r="H28" s="118"/>
    </row>
    <row r="29" spans="1:8" ht="20.100000000000001" customHeight="1">
      <c r="A29" s="99"/>
      <c r="B29" s="78"/>
      <c r="C29" s="99"/>
      <c r="D29" s="99"/>
      <c r="E29" s="99"/>
    </row>
    <row r="30" spans="1:8" ht="20.100000000000001" customHeight="1">
      <c r="A30" s="99"/>
      <c r="B30" s="78"/>
      <c r="C30" s="99"/>
      <c r="D30" s="99"/>
      <c r="E30" s="99"/>
    </row>
  </sheetData>
  <mergeCells count="14">
    <mergeCell ref="A26:C26"/>
    <mergeCell ref="A27:C27"/>
    <mergeCell ref="D27:G27"/>
    <mergeCell ref="A28:C28"/>
    <mergeCell ref="D28:G28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03E68A64-C532-451A-949C-0F440DF576CF}"/>
    <hyperlink ref="H1:H2" location="Indice!A1" display="ÍNDICE" xr:uid="{C7DB0BAC-CB5A-42FF-B4E9-3F3484C2AEB2}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C5A1A-F528-48AC-B200-BE1226BFAA40}">
  <dimension ref="A1:H30"/>
  <sheetViews>
    <sheetView topLeftCell="A19" workbookViewId="0">
      <selection activeCell="B48" sqref="B48"/>
    </sheetView>
  </sheetViews>
  <sheetFormatPr defaultColWidth="11.5703125" defaultRowHeight="16.5"/>
  <cols>
    <col min="1" max="1" width="3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96</v>
      </c>
      <c r="B1" s="224" t="s">
        <v>95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1222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/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/>
      <c r="B5" s="117"/>
      <c r="C5" s="62"/>
      <c r="D5" s="81"/>
      <c r="E5" s="105"/>
      <c r="F5" s="106"/>
      <c r="G5" s="106"/>
      <c r="H5" s="118"/>
    </row>
    <row r="6" spans="1:8" ht="20.100000000000001" customHeight="1">
      <c r="A6" s="53"/>
      <c r="B6" s="115"/>
      <c r="C6" s="60"/>
      <c r="D6" s="81"/>
      <c r="E6" s="105"/>
      <c r="F6" s="106"/>
      <c r="G6" s="106"/>
      <c r="H6" s="118"/>
    </row>
    <row r="7" spans="1:8" ht="21" customHeight="1">
      <c r="A7" s="53"/>
      <c r="B7" s="115"/>
      <c r="C7" s="60"/>
      <c r="D7" s="81"/>
      <c r="E7" s="105"/>
      <c r="F7" s="106"/>
      <c r="G7" s="106"/>
      <c r="H7" s="118"/>
    </row>
    <row r="8" spans="1:8" ht="20.100000000000001" customHeight="1">
      <c r="A8" s="56"/>
      <c r="B8" s="118"/>
      <c r="C8" s="104"/>
      <c r="D8" s="81"/>
      <c r="E8" s="105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18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18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18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18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55"/>
      <c r="B18" s="116"/>
      <c r="C18" s="83"/>
      <c r="D18" s="82"/>
      <c r="E18" s="119"/>
      <c r="F18" s="106"/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55"/>
      <c r="B20" s="116"/>
      <c r="C20" s="83"/>
      <c r="D20" s="82"/>
      <c r="E20" s="119"/>
      <c r="F20" s="106"/>
      <c r="G20" s="106"/>
      <c r="H20" s="121"/>
    </row>
    <row r="21" spans="1:8" ht="20.100000000000001" customHeight="1">
      <c r="A21" s="55"/>
      <c r="B21" s="116"/>
      <c r="C21" s="83"/>
      <c r="D21" s="82"/>
      <c r="E21" s="119"/>
      <c r="F21" s="106"/>
      <c r="G21" s="106"/>
      <c r="H21" s="121"/>
    </row>
    <row r="22" spans="1:8" ht="20.100000000000001" customHeight="1">
      <c r="A22" s="55"/>
      <c r="B22" s="116"/>
      <c r="C22" s="83"/>
      <c r="D22" s="82"/>
      <c r="E22" s="119"/>
      <c r="F22" s="106"/>
      <c r="G22" s="106"/>
      <c r="H22" s="121"/>
    </row>
    <row r="23" spans="1:8" ht="20.100000000000001" customHeight="1">
      <c r="A23" s="55"/>
      <c r="B23" s="116"/>
      <c r="C23" s="83"/>
      <c r="D23" s="82"/>
      <c r="E23" s="119"/>
      <c r="F23" s="106"/>
      <c r="G23" s="106"/>
      <c r="H23" s="121"/>
    </row>
    <row r="24" spans="1:8" ht="20.100000000000001" customHeight="1">
      <c r="A24" s="55"/>
      <c r="B24" s="116"/>
      <c r="C24" s="83"/>
      <c r="D24" s="82"/>
      <c r="E24" s="119"/>
      <c r="F24" s="106"/>
      <c r="G24" s="106"/>
      <c r="H24" s="121"/>
    </row>
    <row r="25" spans="1:8" ht="20.100000000000001" customHeight="1">
      <c r="A25" s="55"/>
      <c r="B25" s="116"/>
      <c r="C25" s="83"/>
      <c r="D25" s="82"/>
      <c r="E25" s="119"/>
      <c r="F25" s="106"/>
      <c r="G25" s="106"/>
      <c r="H25" s="121"/>
    </row>
    <row r="26" spans="1:8" ht="20.100000000000001" customHeight="1">
      <c r="A26" s="218" t="s">
        <v>145</v>
      </c>
      <c r="B26" s="219"/>
      <c r="C26" s="219"/>
      <c r="D26" s="107">
        <f>SUM(D5:D25)</f>
        <v>0</v>
      </c>
      <c r="E26" s="108">
        <f>SUM(E5:E25)</f>
        <v>0</v>
      </c>
      <c r="F26" s="108">
        <f>SUM(F5:F25)</f>
        <v>0</v>
      </c>
      <c r="G26" s="109">
        <f>SUM(G5:G25)</f>
        <v>0</v>
      </c>
      <c r="H26" s="121"/>
    </row>
    <row r="27" spans="1:8" ht="20.100000000000001" customHeight="1">
      <c r="A27" s="216" t="s">
        <v>146</v>
      </c>
      <c r="B27" s="217"/>
      <c r="C27" s="217"/>
      <c r="D27" s="213">
        <f>SUM(D26,E26,F26,G26)</f>
        <v>0</v>
      </c>
      <c r="E27" s="214"/>
      <c r="F27" s="214"/>
      <c r="G27" s="214"/>
      <c r="H27" s="121"/>
    </row>
    <row r="28" spans="1:8" ht="21.75" customHeight="1">
      <c r="A28" s="198" t="s">
        <v>148</v>
      </c>
      <c r="B28" s="199"/>
      <c r="C28" s="200"/>
      <c r="D28" s="201">
        <f>D3-D27</f>
        <v>0</v>
      </c>
      <c r="E28" s="202"/>
      <c r="F28" s="202"/>
      <c r="G28" s="202"/>
      <c r="H28" s="118"/>
    </row>
    <row r="29" spans="1:8" ht="20.100000000000001" customHeight="1">
      <c r="A29" s="99"/>
      <c r="B29" s="78"/>
      <c r="C29" s="99"/>
      <c r="D29" s="99"/>
      <c r="E29" s="99"/>
    </row>
    <row r="30" spans="1:8" ht="20.100000000000001" customHeight="1">
      <c r="A30" s="99"/>
      <c r="B30" s="78"/>
      <c r="C30" s="99"/>
      <c r="D30" s="99"/>
      <c r="E30" s="99"/>
    </row>
  </sheetData>
  <mergeCells count="14">
    <mergeCell ref="A26:C26"/>
    <mergeCell ref="A27:C27"/>
    <mergeCell ref="D27:G27"/>
    <mergeCell ref="A28:C28"/>
    <mergeCell ref="D28:G28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96FD5BA8-09A5-426B-A1E5-079EB370BB2E}"/>
    <hyperlink ref="H1:H2" location="Indice!A1" display="ÍNDICE" xr:uid="{23CC9457-061C-4812-85FF-D9417A6F2BB4}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Plan55">
    <tabColor indexed="9"/>
  </sheetPr>
  <dimension ref="A1:H135"/>
  <sheetViews>
    <sheetView topLeftCell="A19" workbookViewId="0"/>
  </sheetViews>
  <sheetFormatPr defaultColWidth="11.5703125" defaultRowHeight="20.100000000000001" customHeight="1"/>
  <cols>
    <col min="1" max="1" width="31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110</v>
      </c>
      <c r="B1" s="224" t="s">
        <v>1249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244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>
        <v>107646.46</v>
      </c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 t="s">
        <v>1250</v>
      </c>
      <c r="B5" s="117" t="s">
        <v>1251</v>
      </c>
      <c r="C5" s="62" t="s">
        <v>123</v>
      </c>
      <c r="D5" s="81"/>
      <c r="E5" s="105"/>
      <c r="F5" s="106">
        <v>25160</v>
      </c>
      <c r="G5" s="106"/>
      <c r="H5" s="118"/>
    </row>
    <row r="6" spans="1:8" ht="20.100000000000001" customHeight="1">
      <c r="A6" s="53" t="s">
        <v>1252</v>
      </c>
      <c r="B6" s="115" t="s">
        <v>1156</v>
      </c>
      <c r="C6" s="60" t="s">
        <v>123</v>
      </c>
      <c r="D6" s="81"/>
      <c r="E6" s="105"/>
      <c r="F6" s="106">
        <v>1500</v>
      </c>
      <c r="G6" s="106"/>
      <c r="H6" s="118"/>
    </row>
    <row r="7" spans="1:8" ht="21" customHeight="1">
      <c r="A7" s="53" t="s">
        <v>1253</v>
      </c>
      <c r="B7" s="115" t="s">
        <v>458</v>
      </c>
      <c r="C7" s="60" t="s">
        <v>123</v>
      </c>
      <c r="D7" s="81">
        <v>1570.63</v>
      </c>
      <c r="E7" s="105">
        <v>568.34</v>
      </c>
      <c r="F7" s="106"/>
      <c r="G7" s="106"/>
      <c r="H7" s="118"/>
    </row>
    <row r="8" spans="1:8" ht="20.100000000000001" customHeight="1">
      <c r="A8" s="55" t="s">
        <v>1254</v>
      </c>
      <c r="B8" s="116" t="s">
        <v>1255</v>
      </c>
      <c r="C8" s="83" t="s">
        <v>410</v>
      </c>
      <c r="D8" s="82">
        <v>2531.5300000000002</v>
      </c>
      <c r="E8" s="119">
        <v>554.86</v>
      </c>
      <c r="F8" s="106"/>
      <c r="G8" s="106"/>
      <c r="H8" s="121"/>
    </row>
    <row r="9" spans="1:8" ht="20.100000000000001" customHeight="1">
      <c r="A9" s="55" t="s">
        <v>1256</v>
      </c>
      <c r="B9" s="116" t="s">
        <v>1156</v>
      </c>
      <c r="C9" s="83" t="s">
        <v>123</v>
      </c>
      <c r="D9" s="82"/>
      <c r="E9" s="119"/>
      <c r="F9" s="106">
        <v>2000</v>
      </c>
      <c r="G9" s="106"/>
      <c r="H9" s="121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21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21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21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21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21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21"/>
    </row>
    <row r="16" spans="1:8" ht="20.100000000000001" customHeight="1">
      <c r="A16" s="218" t="s">
        <v>145</v>
      </c>
      <c r="B16" s="219"/>
      <c r="C16" s="219"/>
      <c r="D16" s="107">
        <f>SUM(D5:D15)</f>
        <v>4102.16</v>
      </c>
      <c r="E16" s="108">
        <f>SUM(E5:E15)</f>
        <v>1123.2</v>
      </c>
      <c r="F16" s="108">
        <f>SUM(F5:F15)</f>
        <v>28660</v>
      </c>
      <c r="G16" s="109">
        <f>SUM(G5:G15)</f>
        <v>0</v>
      </c>
      <c r="H16" s="121"/>
    </row>
    <row r="17" spans="1:8" ht="20.100000000000001" customHeight="1">
      <c r="A17" s="216" t="s">
        <v>146</v>
      </c>
      <c r="B17" s="217"/>
      <c r="C17" s="217"/>
      <c r="D17" s="213">
        <f>SUM(D16,E16,F16,G16)</f>
        <v>33885.360000000001</v>
      </c>
      <c r="E17" s="214"/>
      <c r="F17" s="214"/>
      <c r="G17" s="214"/>
      <c r="H17" s="121"/>
    </row>
    <row r="18" spans="1:8" ht="21.75" customHeight="1">
      <c r="A18" s="198" t="s">
        <v>148</v>
      </c>
      <c r="B18" s="199"/>
      <c r="C18" s="200"/>
      <c r="D18" s="201">
        <f>D3-D17</f>
        <v>73761.100000000006</v>
      </c>
      <c r="E18" s="202"/>
      <c r="F18" s="202"/>
      <c r="G18" s="202"/>
      <c r="H18" s="118"/>
    </row>
    <row r="19" spans="1:8" ht="20.100000000000001" customHeight="1">
      <c r="A19" s="99"/>
      <c r="B19" s="78"/>
      <c r="C19" s="99"/>
      <c r="D19" s="99"/>
      <c r="E19" s="99"/>
    </row>
    <row r="20" spans="1:8" ht="20.100000000000001" customHeight="1">
      <c r="A20" s="99"/>
      <c r="B20" s="78"/>
      <c r="C20" s="99"/>
      <c r="D20" s="99"/>
      <c r="E20" s="99"/>
    </row>
    <row r="21" spans="1:8" ht="19.5" customHeight="1"/>
    <row r="22" spans="1:8" ht="19.5" customHeight="1"/>
    <row r="23" spans="1:8" ht="19.5" customHeight="1"/>
    <row r="24" spans="1:8" ht="19.5" customHeight="1"/>
    <row r="25" spans="1:8" ht="19.5" customHeight="1"/>
    <row r="26" spans="1:8" ht="19.5" customHeight="1"/>
    <row r="27" spans="1:8" ht="19.5" customHeight="1"/>
    <row r="28" spans="1:8" ht="19.5" customHeight="1"/>
    <row r="29" spans="1:8" ht="19.5" customHeight="1"/>
    <row r="30" spans="1:8" ht="19.5" customHeight="1"/>
    <row r="31" spans="1:8" ht="19.5" customHeight="1"/>
    <row r="32" spans="1:8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</sheetData>
  <sheetProtection selectLockedCells="1" selectUnlockedCells="1"/>
  <customSheetViews>
    <customSheetView guid="{9136D788-8883-4E51-8DA8-5BFE4753DE97}" topLeftCell="A64">
      <selection activeCell="E87" sqref="E87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14">
    <mergeCell ref="B1:G1"/>
    <mergeCell ref="H1:H2"/>
    <mergeCell ref="B2:C2"/>
    <mergeCell ref="D2:G2"/>
    <mergeCell ref="D3:G3"/>
    <mergeCell ref="H3:H4"/>
    <mergeCell ref="D17:G17"/>
    <mergeCell ref="A18:C18"/>
    <mergeCell ref="D18:G18"/>
    <mergeCell ref="A3:A4"/>
    <mergeCell ref="B3:B4"/>
    <mergeCell ref="C3:C4"/>
    <mergeCell ref="A16:C16"/>
    <mergeCell ref="A17:C17"/>
  </mergeCells>
  <hyperlinks>
    <hyperlink ref="H1" location="Indice!A1" display="Índice" xr:uid="{71C3CA74-0EB5-4657-B72C-49F50A52FBFD}"/>
    <hyperlink ref="H1:H2" location="Indice!A1" display="ÍNDICE" xr:uid="{37E31F4F-8CC0-4A6D-8AEF-7377BA008901}"/>
  </hyperlinks>
  <pageMargins left="0.25" right="0.25" top="0.75" bottom="0.75" header="0.3" footer="0.3"/>
  <pageSetup paperSize="9" firstPageNumber="0" orientation="landscape" horizontalDpi="300" verticalDpi="300" r:id="rId2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IR8"/>
  <sheetViews>
    <sheetView workbookViewId="0">
      <selection activeCell="B18" sqref="B18"/>
    </sheetView>
  </sheetViews>
  <sheetFormatPr defaultRowHeight="12.75"/>
  <cols>
    <col min="1" max="1" width="19.5703125" customWidth="1"/>
    <col min="2" max="2" width="44.28515625" customWidth="1"/>
    <col min="3" max="3" width="13.28515625" customWidth="1"/>
    <col min="4" max="4" width="25.7109375" customWidth="1"/>
    <col min="5" max="5" width="10.7109375" customWidth="1"/>
  </cols>
  <sheetData>
    <row r="1" spans="1:252" ht="38.25" customHeight="1">
      <c r="A1" t="s">
        <v>1257</v>
      </c>
    </row>
    <row r="2" spans="1:252" s="1" customFormat="1" ht="20.100000000000001" customHeight="1">
      <c r="A2" s="40" t="s">
        <v>1258</v>
      </c>
      <c r="B2" s="41" t="s">
        <v>1259</v>
      </c>
      <c r="C2" s="42" t="s">
        <v>123</v>
      </c>
      <c r="D2" s="43" t="s">
        <v>119</v>
      </c>
      <c r="E2" s="31"/>
      <c r="F2" s="31">
        <v>2000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s="1" customFormat="1" ht="20.100000000000001" customHeight="1">
      <c r="A3" s="40" t="s">
        <v>1260</v>
      </c>
      <c r="B3" s="41" t="s">
        <v>718</v>
      </c>
      <c r="C3" s="42" t="s">
        <v>123</v>
      </c>
      <c r="D3" s="43" t="s">
        <v>119</v>
      </c>
      <c r="E3" s="31"/>
      <c r="F3" s="31">
        <v>2000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1" customFormat="1" ht="20.100000000000001" customHeight="1">
      <c r="A4" s="48" t="s">
        <v>1261</v>
      </c>
      <c r="B4" s="47" t="s">
        <v>712</v>
      </c>
      <c r="C4" s="193" t="s">
        <v>123</v>
      </c>
      <c r="D4" s="193" t="s">
        <v>119</v>
      </c>
      <c r="E4" s="32"/>
      <c r="F4" s="32">
        <v>2000</v>
      </c>
    </row>
    <row r="5" spans="1:252" s="1" customFormat="1" ht="20.100000000000001" customHeight="1">
      <c r="A5" s="48" t="s">
        <v>1262</v>
      </c>
      <c r="B5" s="47" t="s">
        <v>722</v>
      </c>
      <c r="C5" s="193" t="s">
        <v>123</v>
      </c>
      <c r="D5" s="193" t="s">
        <v>119</v>
      </c>
      <c r="E5" s="32"/>
      <c r="F5" s="32">
        <v>2000</v>
      </c>
    </row>
    <row r="6" spans="1:252" s="1" customFormat="1" ht="20.100000000000001" customHeight="1">
      <c r="A6" s="48" t="s">
        <v>1263</v>
      </c>
      <c r="B6" s="47" t="s">
        <v>757</v>
      </c>
      <c r="C6" s="193" t="s">
        <v>123</v>
      </c>
      <c r="D6" s="193" t="s">
        <v>119</v>
      </c>
      <c r="E6" s="32"/>
      <c r="F6" s="32">
        <v>2000</v>
      </c>
    </row>
    <row r="7" spans="1:252" s="1" customFormat="1" ht="20.100000000000001" customHeight="1">
      <c r="A7" s="48" t="s">
        <v>1264</v>
      </c>
      <c r="B7" s="47" t="s">
        <v>1265</v>
      </c>
      <c r="C7" s="193" t="s">
        <v>123</v>
      </c>
      <c r="D7" s="193" t="s">
        <v>119</v>
      </c>
      <c r="E7" s="32"/>
      <c r="F7" s="32">
        <v>2000</v>
      </c>
    </row>
    <row r="8" spans="1:252" s="1" customFormat="1" ht="20.100000000000001" customHeight="1">
      <c r="A8" s="48" t="s">
        <v>1266</v>
      </c>
      <c r="B8" s="47" t="s">
        <v>720</v>
      </c>
      <c r="C8" s="193" t="s">
        <v>123</v>
      </c>
      <c r="D8" s="193" t="s">
        <v>119</v>
      </c>
      <c r="E8" s="32"/>
      <c r="F8" s="32">
        <v>2000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6"/>
  <dimension ref="A1"/>
  <sheetViews>
    <sheetView workbookViewId="0"/>
  </sheetViews>
  <sheetFormatPr defaultRowHeight="12.75"/>
  <sheetData/>
  <customSheetViews>
    <customSheetView guid="{9136D788-8883-4E51-8DA8-5BFE4753DE97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D819-91E3-4FE9-A730-B2D78CCCA953}">
  <dimension ref="A1:H145"/>
  <sheetViews>
    <sheetView workbookViewId="0">
      <selection activeCell="H1" sqref="H1:H2"/>
    </sheetView>
  </sheetViews>
  <sheetFormatPr defaultColWidth="11.5703125" defaultRowHeight="16.5"/>
  <cols>
    <col min="1" max="1" width="23.5703125" style="59" customWidth="1"/>
    <col min="2" max="2" width="42.5703125" style="59" customWidth="1"/>
    <col min="3" max="3" width="19.7109375" style="59" customWidth="1"/>
    <col min="4" max="4" width="17.42578125" style="59" customWidth="1"/>
    <col min="5" max="5" width="16.42578125" style="59" customWidth="1"/>
    <col min="6" max="6" width="15.85546875" style="59" customWidth="1"/>
    <col min="7" max="7" width="16.140625" style="59" customWidth="1"/>
    <col min="8" max="8" width="42.140625" style="59" customWidth="1"/>
    <col min="9" max="16384" width="11.5703125" style="59"/>
  </cols>
  <sheetData>
    <row r="1" spans="1:8" ht="20.100000000000001" customHeight="1">
      <c r="A1" s="113" t="s">
        <v>1267</v>
      </c>
      <c r="B1" s="224" t="s">
        <v>1268</v>
      </c>
      <c r="C1" s="225"/>
      <c r="D1" s="225"/>
      <c r="E1" s="225"/>
      <c r="F1" s="225"/>
      <c r="G1" s="225"/>
      <c r="H1" s="203" t="s">
        <v>111</v>
      </c>
    </row>
    <row r="2" spans="1:8" ht="20.100000000000001" customHeight="1">
      <c r="A2" s="98"/>
      <c r="B2" s="215"/>
      <c r="C2" s="215"/>
      <c r="D2" s="205" t="s">
        <v>1222</v>
      </c>
      <c r="E2" s="206"/>
      <c r="F2" s="206"/>
      <c r="G2" s="207"/>
      <c r="H2" s="204"/>
    </row>
    <row r="3" spans="1:8" ht="24" customHeight="1">
      <c r="A3" s="220" t="s">
        <v>113</v>
      </c>
      <c r="B3" s="221" t="s">
        <v>114</v>
      </c>
      <c r="C3" s="223" t="s">
        <v>115</v>
      </c>
      <c r="D3" s="208"/>
      <c r="E3" s="209"/>
      <c r="F3" s="209"/>
      <c r="G3" s="210"/>
      <c r="H3" s="211" t="s">
        <v>116</v>
      </c>
    </row>
    <row r="4" spans="1:8" ht="33" customHeight="1">
      <c r="A4" s="220"/>
      <c r="B4" s="222"/>
      <c r="C4" s="222"/>
      <c r="D4" s="101" t="s">
        <v>117</v>
      </c>
      <c r="E4" s="102" t="s">
        <v>118</v>
      </c>
      <c r="F4" s="103" t="s">
        <v>119</v>
      </c>
      <c r="G4" s="103" t="s">
        <v>120</v>
      </c>
      <c r="H4" s="212"/>
    </row>
    <row r="5" spans="1:8" ht="20.100000000000001" customHeight="1">
      <c r="A5" s="57"/>
      <c r="B5" s="117"/>
      <c r="C5" s="62"/>
      <c r="D5" s="81"/>
      <c r="E5" s="105"/>
      <c r="F5" s="106"/>
      <c r="G5" s="106"/>
      <c r="H5" s="118"/>
    </row>
    <row r="6" spans="1:8" ht="20.100000000000001" customHeight="1">
      <c r="A6" s="53"/>
      <c r="B6" s="115"/>
      <c r="C6" s="60"/>
      <c r="D6" s="81"/>
      <c r="E6" s="105"/>
      <c r="F6" s="106"/>
      <c r="G6" s="106"/>
      <c r="H6" s="118"/>
    </row>
    <row r="7" spans="1:8" ht="21" customHeight="1">
      <c r="A7" s="53"/>
      <c r="B7" s="115"/>
      <c r="C7" s="60"/>
      <c r="D7" s="81"/>
      <c r="E7" s="105"/>
      <c r="F7" s="106"/>
      <c r="G7" s="106"/>
      <c r="H7" s="118"/>
    </row>
    <row r="8" spans="1:8" ht="20.100000000000001" customHeight="1">
      <c r="A8" s="56"/>
      <c r="B8" s="118"/>
      <c r="C8" s="104"/>
      <c r="D8" s="81"/>
      <c r="E8" s="105"/>
      <c r="F8" s="106"/>
      <c r="G8" s="106"/>
      <c r="H8" s="118"/>
    </row>
    <row r="9" spans="1:8" ht="20.100000000000001" customHeight="1">
      <c r="A9" s="55"/>
      <c r="B9" s="116"/>
      <c r="C9" s="83"/>
      <c r="D9" s="82"/>
      <c r="E9" s="119"/>
      <c r="F9" s="106"/>
      <c r="G9" s="106"/>
      <c r="H9" s="118"/>
    </row>
    <row r="10" spans="1:8" ht="20.100000000000001" customHeight="1">
      <c r="A10" s="55"/>
      <c r="B10" s="116"/>
      <c r="C10" s="83"/>
      <c r="D10" s="82"/>
      <c r="E10" s="119"/>
      <c r="F10" s="106"/>
      <c r="G10" s="106"/>
      <c r="H10" s="118"/>
    </row>
    <row r="11" spans="1:8" ht="20.100000000000001" customHeight="1">
      <c r="A11" s="55"/>
      <c r="B11" s="116"/>
      <c r="C11" s="83"/>
      <c r="D11" s="82"/>
      <c r="E11" s="119"/>
      <c r="F11" s="106"/>
      <c r="G11" s="106"/>
      <c r="H11" s="118"/>
    </row>
    <row r="12" spans="1:8" ht="20.100000000000001" customHeight="1">
      <c r="A12" s="55"/>
      <c r="B12" s="116"/>
      <c r="C12" s="83"/>
      <c r="D12" s="82"/>
      <c r="E12" s="119"/>
      <c r="F12" s="106"/>
      <c r="G12" s="106"/>
      <c r="H12" s="118"/>
    </row>
    <row r="13" spans="1:8" ht="20.100000000000001" customHeight="1">
      <c r="A13" s="55"/>
      <c r="B13" s="116"/>
      <c r="C13" s="83"/>
      <c r="D13" s="82"/>
      <c r="E13" s="119"/>
      <c r="F13" s="106"/>
      <c r="G13" s="106"/>
      <c r="H13" s="118"/>
    </row>
    <row r="14" spans="1:8" ht="20.100000000000001" customHeight="1">
      <c r="A14" s="55"/>
      <c r="B14" s="116"/>
      <c r="C14" s="83"/>
      <c r="D14" s="82"/>
      <c r="E14" s="119"/>
      <c r="F14" s="106"/>
      <c r="G14" s="106"/>
      <c r="H14" s="118"/>
    </row>
    <row r="15" spans="1:8" ht="20.100000000000001" customHeight="1">
      <c r="A15" s="55"/>
      <c r="B15" s="116"/>
      <c r="C15" s="83"/>
      <c r="D15" s="82"/>
      <c r="E15" s="119"/>
      <c r="F15" s="106"/>
      <c r="G15" s="106"/>
      <c r="H15" s="118"/>
    </row>
    <row r="16" spans="1:8" ht="20.100000000000001" customHeight="1">
      <c r="A16" s="55"/>
      <c r="B16" s="116"/>
      <c r="C16" s="83"/>
      <c r="D16" s="82"/>
      <c r="E16" s="119"/>
      <c r="F16" s="106"/>
      <c r="G16" s="106"/>
      <c r="H16" s="121"/>
    </row>
    <row r="17" spans="1:8" ht="20.100000000000001" customHeight="1">
      <c r="A17" s="55"/>
      <c r="B17" s="116"/>
      <c r="C17" s="83"/>
      <c r="D17" s="82"/>
      <c r="E17" s="119"/>
      <c r="F17" s="106"/>
      <c r="G17" s="106"/>
      <c r="H17" s="121"/>
    </row>
    <row r="18" spans="1:8" ht="20.100000000000001" customHeight="1">
      <c r="A18" s="55"/>
      <c r="B18" s="116"/>
      <c r="C18" s="83"/>
      <c r="D18" s="82"/>
      <c r="E18" s="119"/>
      <c r="F18" s="106"/>
      <c r="G18" s="106"/>
      <c r="H18" s="121"/>
    </row>
    <row r="19" spans="1:8" ht="20.100000000000001" customHeight="1">
      <c r="A19" s="55"/>
      <c r="B19" s="116"/>
      <c r="C19" s="83"/>
      <c r="D19" s="82"/>
      <c r="E19" s="119"/>
      <c r="F19" s="106"/>
      <c r="G19" s="106"/>
      <c r="H19" s="121"/>
    </row>
    <row r="20" spans="1:8" ht="20.100000000000001" customHeight="1">
      <c r="A20" s="55"/>
      <c r="B20" s="116"/>
      <c r="C20" s="83"/>
      <c r="D20" s="82"/>
      <c r="E20" s="119"/>
      <c r="F20" s="106"/>
      <c r="G20" s="106"/>
      <c r="H20" s="121"/>
    </row>
    <row r="21" spans="1:8" ht="20.100000000000001" customHeight="1">
      <c r="A21" s="55"/>
      <c r="B21" s="116"/>
      <c r="C21" s="83"/>
      <c r="D21" s="82"/>
      <c r="E21" s="119"/>
      <c r="F21" s="106"/>
      <c r="G21" s="106"/>
      <c r="H21" s="121"/>
    </row>
    <row r="22" spans="1:8" ht="20.100000000000001" customHeight="1">
      <c r="A22" s="55"/>
      <c r="B22" s="116"/>
      <c r="C22" s="83"/>
      <c r="D22" s="82"/>
      <c r="E22" s="119"/>
      <c r="F22" s="106"/>
      <c r="G22" s="106"/>
      <c r="H22" s="121"/>
    </row>
    <row r="23" spans="1:8" ht="20.100000000000001" customHeight="1">
      <c r="A23" s="55"/>
      <c r="B23" s="116"/>
      <c r="C23" s="83"/>
      <c r="D23" s="82"/>
      <c r="E23" s="119"/>
      <c r="F23" s="106"/>
      <c r="G23" s="106"/>
      <c r="H23" s="121"/>
    </row>
    <row r="24" spans="1:8" ht="20.100000000000001" customHeight="1">
      <c r="A24" s="55"/>
      <c r="B24" s="116"/>
      <c r="C24" s="83"/>
      <c r="D24" s="82"/>
      <c r="E24" s="119"/>
      <c r="F24" s="106"/>
      <c r="G24" s="106"/>
      <c r="H24" s="121"/>
    </row>
    <row r="25" spans="1:8" ht="20.100000000000001" customHeight="1">
      <c r="A25" s="55"/>
      <c r="B25" s="116"/>
      <c r="C25" s="83"/>
      <c r="D25" s="82"/>
      <c r="E25" s="119"/>
      <c r="F25" s="106"/>
      <c r="G25" s="106"/>
      <c r="H25" s="121"/>
    </row>
    <row r="26" spans="1:8" ht="20.100000000000001" customHeight="1">
      <c r="A26" s="218" t="s">
        <v>145</v>
      </c>
      <c r="B26" s="219"/>
      <c r="C26" s="219"/>
      <c r="D26" s="107">
        <f>SUM(D5:D25)</f>
        <v>0</v>
      </c>
      <c r="E26" s="108">
        <f>SUM(E5:E25)</f>
        <v>0</v>
      </c>
      <c r="F26" s="108">
        <f>SUM(F5:F25)</f>
        <v>0</v>
      </c>
      <c r="G26" s="109">
        <f>SUM(G5:G25)</f>
        <v>0</v>
      </c>
      <c r="H26" s="121"/>
    </row>
    <row r="27" spans="1:8" ht="20.100000000000001" customHeight="1">
      <c r="A27" s="216" t="s">
        <v>146</v>
      </c>
      <c r="B27" s="217"/>
      <c r="C27" s="217"/>
      <c r="D27" s="213">
        <f>SUM(D26,E26,F26,G26)</f>
        <v>0</v>
      </c>
      <c r="E27" s="214"/>
      <c r="F27" s="214"/>
      <c r="G27" s="214"/>
      <c r="H27" s="121"/>
    </row>
    <row r="28" spans="1:8" ht="21.75" customHeight="1">
      <c r="A28" s="198" t="s">
        <v>148</v>
      </c>
      <c r="B28" s="199"/>
      <c r="C28" s="200"/>
      <c r="D28" s="201">
        <f>D3-D27</f>
        <v>0</v>
      </c>
      <c r="E28" s="202"/>
      <c r="F28" s="202"/>
      <c r="G28" s="202"/>
      <c r="H28" s="118"/>
    </row>
    <row r="29" spans="1:8" ht="20.100000000000001" customHeight="1">
      <c r="A29" s="99"/>
      <c r="B29" s="78"/>
      <c r="C29" s="99"/>
      <c r="D29" s="99"/>
      <c r="E29" s="99"/>
    </row>
    <row r="30" spans="1:8" ht="20.100000000000001" customHeight="1">
      <c r="A30" s="99"/>
      <c r="B30" s="78"/>
      <c r="C30" s="99"/>
      <c r="D30" s="99"/>
      <c r="E30" s="99"/>
    </row>
    <row r="31" spans="1:8" ht="19.5" customHeight="1"/>
    <row r="32" spans="1:8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</sheetData>
  <mergeCells count="14">
    <mergeCell ref="A26:C26"/>
    <mergeCell ref="A27:C27"/>
    <mergeCell ref="D27:G27"/>
    <mergeCell ref="A28:C28"/>
    <mergeCell ref="D28:G28"/>
    <mergeCell ref="A3:A4"/>
    <mergeCell ref="B3:B4"/>
    <mergeCell ref="C3:C4"/>
    <mergeCell ref="B1:G1"/>
    <mergeCell ref="H1:H2"/>
    <mergeCell ref="B2:C2"/>
    <mergeCell ref="D2:G2"/>
    <mergeCell ref="D3:G3"/>
    <mergeCell ref="H3:H4"/>
  </mergeCells>
  <hyperlinks>
    <hyperlink ref="H1" location="Indice!A1" display="Índice" xr:uid="{58D8101D-FD5F-4710-A4F4-2E471BDDD28C}"/>
    <hyperlink ref="H1:H2" location="Indice!A1" display="ÍNDICE" xr:uid="{DFC58B80-B8DC-4796-8D92-01C876D8DCDF}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Plan56"/>
  <dimension ref="A1:E58"/>
  <sheetViews>
    <sheetView topLeftCell="A8" workbookViewId="0">
      <selection activeCell="B13" sqref="B13"/>
    </sheetView>
  </sheetViews>
  <sheetFormatPr defaultRowHeight="20.100000000000001" customHeight="1"/>
  <cols>
    <col min="1" max="1" width="5.85546875" customWidth="1"/>
    <col min="2" max="2" width="72.28515625" style="79" customWidth="1"/>
    <col min="3" max="3" width="27" customWidth="1"/>
    <col min="4" max="4" width="26.140625" customWidth="1"/>
    <col min="5" max="5" width="21.140625" customWidth="1"/>
    <col min="6" max="6" width="19" customWidth="1"/>
  </cols>
  <sheetData>
    <row r="1" spans="1:5" ht="26.25" customHeight="1">
      <c r="A1" s="237" t="s">
        <v>1269</v>
      </c>
      <c r="B1" s="225"/>
      <c r="C1" s="225"/>
      <c r="D1" s="238"/>
      <c r="E1" s="203" t="s">
        <v>1270</v>
      </c>
    </row>
    <row r="2" spans="1:5" ht="20.100000000000001" customHeight="1">
      <c r="A2" s="65"/>
      <c r="B2" s="125" t="s">
        <v>1</v>
      </c>
      <c r="C2" s="66" t="s">
        <v>2</v>
      </c>
      <c r="D2" s="66" t="s">
        <v>1271</v>
      </c>
      <c r="E2" s="204"/>
    </row>
    <row r="3" spans="1:5" ht="20.100000000000001" customHeight="1">
      <c r="A3" s="54">
        <v>1</v>
      </c>
      <c r="B3" s="88" t="s">
        <v>3</v>
      </c>
      <c r="C3" s="63" t="s">
        <v>4</v>
      </c>
      <c r="D3" s="71">
        <f>PROPADM!D$22</f>
        <v>4394.09</v>
      </c>
    </row>
    <row r="4" spans="1:5" ht="20.100000000000001" customHeight="1">
      <c r="A4" s="54">
        <v>2</v>
      </c>
      <c r="B4" s="89" t="s">
        <v>5</v>
      </c>
      <c r="C4" s="63" t="s">
        <v>6</v>
      </c>
      <c r="D4" s="71">
        <f>PPGAGRI!D$51</f>
        <v>2.569999999999709</v>
      </c>
    </row>
    <row r="5" spans="1:5" s="192" customFormat="1" ht="20.100000000000001" customHeight="1">
      <c r="A5" s="188">
        <v>3</v>
      </c>
      <c r="B5" s="189" t="s">
        <v>7</v>
      </c>
      <c r="C5" s="190" t="s">
        <v>8</v>
      </c>
      <c r="D5" s="191">
        <f>PPGA!D$17</f>
        <v>6420</v>
      </c>
    </row>
    <row r="6" spans="1:5" s="192" customFormat="1" ht="20.100000000000001" customHeight="1">
      <c r="A6" s="188">
        <v>4</v>
      </c>
      <c r="B6" s="189" t="s">
        <v>9</v>
      </c>
      <c r="C6" s="190" t="s">
        <v>10</v>
      </c>
      <c r="D6" s="191">
        <f>PROARQ!D$22</f>
        <v>19511.259999999998</v>
      </c>
    </row>
    <row r="7" spans="1:5" ht="20.100000000000001" customHeight="1">
      <c r="A7" s="54">
        <v>5</v>
      </c>
      <c r="B7" s="89" t="s">
        <v>11</v>
      </c>
      <c r="C7" s="63" t="s">
        <v>12</v>
      </c>
      <c r="D7" s="71">
        <f>PROBP!D$20</f>
        <v>29.340000000000146</v>
      </c>
    </row>
    <row r="8" spans="1:5" ht="20.100000000000001" customHeight="1">
      <c r="A8" s="54">
        <v>6</v>
      </c>
      <c r="B8" s="86" t="s">
        <v>1272</v>
      </c>
      <c r="C8" s="63" t="s">
        <v>14</v>
      </c>
      <c r="D8" s="71">
        <f>PROBIO!D$17</f>
        <v>0.98999999999978172</v>
      </c>
    </row>
    <row r="9" spans="1:5" ht="20.100000000000001" customHeight="1">
      <c r="A9" s="54">
        <v>7</v>
      </c>
      <c r="B9" s="89" t="s">
        <v>15</v>
      </c>
      <c r="C9" s="63" t="s">
        <v>16</v>
      </c>
      <c r="D9" s="71">
        <f>PROCC!D$28</f>
        <v>17313.04</v>
      </c>
    </row>
    <row r="10" spans="1:5" ht="20.100000000000001" customHeight="1">
      <c r="A10" s="54">
        <v>8</v>
      </c>
      <c r="B10" s="89" t="s">
        <v>17</v>
      </c>
      <c r="C10" s="63" t="s">
        <v>1273</v>
      </c>
      <c r="D10" s="71">
        <f>P2CEM!D$26</f>
        <v>14107.880000000001</v>
      </c>
    </row>
    <row r="11" spans="1:5" ht="20.100000000000001" customHeight="1">
      <c r="A11" s="54">
        <v>9</v>
      </c>
      <c r="B11" s="89" t="s">
        <v>19</v>
      </c>
      <c r="C11" s="63" t="s">
        <v>20</v>
      </c>
      <c r="D11" s="71">
        <f>PROCTA!D$25</f>
        <v>96.950000000000728</v>
      </c>
    </row>
    <row r="12" spans="1:5" s="192" customFormat="1" ht="20.100000000000001" customHeight="1">
      <c r="A12" s="188">
        <v>10</v>
      </c>
      <c r="B12" s="189" t="s">
        <v>21</v>
      </c>
      <c r="C12" s="190" t="s">
        <v>22</v>
      </c>
      <c r="D12" s="191">
        <f>PPGCAS!D$18</f>
        <v>4969.7100000000009</v>
      </c>
    </row>
    <row r="13" spans="1:5" ht="20.100000000000001" customHeight="1">
      <c r="A13" s="54">
        <v>11</v>
      </c>
      <c r="B13" s="88" t="s">
        <v>23</v>
      </c>
      <c r="C13" s="63" t="s">
        <v>24</v>
      </c>
      <c r="D13" s="71">
        <f>PPGCNUT!D$23</f>
        <v>519.5199999999968</v>
      </c>
    </row>
    <row r="14" spans="1:5" s="192" customFormat="1" ht="20.100000000000001" customHeight="1">
      <c r="A14" s="188">
        <v>12</v>
      </c>
      <c r="B14" s="189" t="s">
        <v>25</v>
      </c>
      <c r="C14" s="190" t="s">
        <v>26</v>
      </c>
      <c r="D14" s="191">
        <f>PPGCR!D$28</f>
        <v>6250</v>
      </c>
    </row>
    <row r="15" spans="1:5" ht="20.100000000000001" customHeight="1">
      <c r="A15" s="54">
        <v>13</v>
      </c>
      <c r="B15" s="89" t="s">
        <v>1191</v>
      </c>
      <c r="C15" s="63" t="s">
        <v>28</v>
      </c>
      <c r="D15" s="71">
        <f>PPGCS!D$90</f>
        <v>-37.60999999998603</v>
      </c>
    </row>
    <row r="16" spans="1:5" ht="20.100000000000001" customHeight="1">
      <c r="A16" s="54">
        <v>14</v>
      </c>
      <c r="B16" s="89" t="s">
        <v>29</v>
      </c>
      <c r="C16" s="63" t="s">
        <v>30</v>
      </c>
      <c r="D16" s="71">
        <f>PPGCF!D$48</f>
        <v>1251.3699999999953</v>
      </c>
    </row>
    <row r="17" spans="1:4" ht="20.100000000000001" customHeight="1">
      <c r="A17" s="54">
        <v>15</v>
      </c>
      <c r="B17" s="89" t="s">
        <v>31</v>
      </c>
      <c r="C17" s="63" t="s">
        <v>32</v>
      </c>
      <c r="D17" s="71">
        <f>PROCFIS!D$30</f>
        <v>11666.05</v>
      </c>
    </row>
    <row r="18" spans="1:4" ht="20.100000000000001" customHeight="1">
      <c r="A18" s="54">
        <v>16</v>
      </c>
      <c r="B18" s="89" t="s">
        <v>33</v>
      </c>
      <c r="C18" s="63" t="s">
        <v>34</v>
      </c>
      <c r="D18" s="71">
        <f>PPGCOM!D$25</f>
        <v>4674.8100000000004</v>
      </c>
    </row>
    <row r="19" spans="1:4" ht="20.100000000000001" customHeight="1">
      <c r="A19" s="54">
        <v>17</v>
      </c>
      <c r="B19" s="89" t="s">
        <v>35</v>
      </c>
      <c r="C19" s="63" t="s">
        <v>36</v>
      </c>
      <c r="D19" s="71">
        <f>PRODEMA!D$45</f>
        <v>1428</v>
      </c>
    </row>
    <row r="20" spans="1:4" ht="20.100000000000001" customHeight="1">
      <c r="A20" s="54">
        <v>18</v>
      </c>
      <c r="B20" s="90" t="s">
        <v>37</v>
      </c>
      <c r="C20" s="63" t="s">
        <v>38</v>
      </c>
      <c r="D20" s="71">
        <f>PRODIR!D$23</f>
        <v>10552.32</v>
      </c>
    </row>
    <row r="21" spans="1:4" ht="20.100000000000001" customHeight="1">
      <c r="A21" s="54">
        <v>19</v>
      </c>
      <c r="B21" s="90" t="s">
        <v>39</v>
      </c>
      <c r="C21" s="63" t="s">
        <v>40</v>
      </c>
      <c r="D21" s="71">
        <f>NUPEC!D$14</f>
        <v>4250</v>
      </c>
    </row>
    <row r="22" spans="1:4" ht="20.100000000000001" customHeight="1">
      <c r="A22" s="54">
        <v>20</v>
      </c>
      <c r="B22" s="88" t="s">
        <v>41</v>
      </c>
      <c r="C22" s="63" t="s">
        <v>42</v>
      </c>
      <c r="D22" s="71">
        <f>PPEC!D$33</f>
        <v>1809.7900000000009</v>
      </c>
    </row>
    <row r="23" spans="1:4" ht="20.100000000000001" customHeight="1">
      <c r="A23" s="54">
        <v>21</v>
      </c>
      <c r="B23" s="89" t="s">
        <v>43</v>
      </c>
      <c r="C23" s="63" t="s">
        <v>44</v>
      </c>
      <c r="D23" s="71">
        <f>PPGED!D$54</f>
        <v>330.55000000000291</v>
      </c>
    </row>
    <row r="24" spans="1:4" ht="20.100000000000001" customHeight="1">
      <c r="A24" s="54">
        <v>22</v>
      </c>
      <c r="B24" s="89" t="s">
        <v>45</v>
      </c>
      <c r="C24" s="63" t="s">
        <v>46</v>
      </c>
      <c r="D24" s="71">
        <f>PPGEF!D$24</f>
        <v>3225.2799999999988</v>
      </c>
    </row>
    <row r="25" spans="1:4" ht="20.100000000000001" customHeight="1">
      <c r="A25" s="54">
        <v>23</v>
      </c>
      <c r="B25" s="89" t="s">
        <v>47</v>
      </c>
      <c r="C25" s="63" t="s">
        <v>48</v>
      </c>
      <c r="D25" s="71">
        <f>PPGEN!D$14</f>
        <v>9877.82</v>
      </c>
    </row>
    <row r="26" spans="1:4" ht="20.100000000000001" customHeight="1">
      <c r="A26" s="54">
        <v>24</v>
      </c>
      <c r="B26" s="88" t="s">
        <v>1274</v>
      </c>
      <c r="C26" s="63" t="s">
        <v>1275</v>
      </c>
      <c r="D26" s="71">
        <f>PPGECIA!D$28</f>
        <v>5490.74</v>
      </c>
    </row>
    <row r="27" spans="1:4" ht="20.100000000000001" customHeight="1">
      <c r="A27" s="54">
        <v>25</v>
      </c>
      <c r="B27" s="89" t="s">
        <v>51</v>
      </c>
      <c r="C27" s="63" t="s">
        <v>52</v>
      </c>
      <c r="D27" s="71">
        <f>PROEC!D$16</f>
        <v>0</v>
      </c>
    </row>
    <row r="28" spans="1:4" ht="20.100000000000001" customHeight="1">
      <c r="A28" s="54">
        <v>26</v>
      </c>
      <c r="B28" s="89" t="s">
        <v>53</v>
      </c>
      <c r="C28" s="63" t="s">
        <v>54</v>
      </c>
      <c r="D28" s="71">
        <f>PROEE!D$18</f>
        <v>375.61000000000058</v>
      </c>
    </row>
    <row r="29" spans="1:4" ht="20.100000000000001" customHeight="1">
      <c r="A29" s="54">
        <v>27</v>
      </c>
      <c r="B29" s="89" t="s">
        <v>55</v>
      </c>
      <c r="C29" s="63" t="s">
        <v>56</v>
      </c>
      <c r="D29" s="71">
        <f>PEQ!D$23</f>
        <v>7475.85</v>
      </c>
    </row>
    <row r="30" spans="1:4" ht="20.100000000000001" customHeight="1">
      <c r="A30" s="54">
        <v>28</v>
      </c>
      <c r="B30" s="89" t="s">
        <v>57</v>
      </c>
      <c r="C30" s="63" t="s">
        <v>58</v>
      </c>
      <c r="D30" s="71">
        <f>PPGECIMA!D$20</f>
        <v>17116.64</v>
      </c>
    </row>
    <row r="31" spans="1:4" ht="20.100000000000001" customHeight="1">
      <c r="A31" s="54">
        <v>29</v>
      </c>
      <c r="B31" s="89" t="s">
        <v>59</v>
      </c>
      <c r="C31" s="63" t="s">
        <v>60</v>
      </c>
      <c r="D31" s="71">
        <f>PPGF!D$18</f>
        <v>6747.2400000000016</v>
      </c>
    </row>
    <row r="32" spans="1:4" ht="20.100000000000001" customHeight="1">
      <c r="A32" s="54">
        <v>30</v>
      </c>
      <c r="B32" s="89" t="s">
        <v>61</v>
      </c>
      <c r="C32" s="63" t="s">
        <v>62</v>
      </c>
      <c r="D32" s="71">
        <f>PPGFI!D$36</f>
        <v>3081.0499999999956</v>
      </c>
    </row>
    <row r="33" spans="1:4" ht="20.100000000000001" customHeight="1">
      <c r="A33" s="54">
        <v>31</v>
      </c>
      <c r="B33" s="89" t="s">
        <v>63</v>
      </c>
      <c r="C33" s="63" t="s">
        <v>64</v>
      </c>
      <c r="D33" s="71">
        <f>PGAB!D$19</f>
        <v>-5172.9000000000015</v>
      </c>
    </row>
    <row r="34" spans="1:4" ht="20.100000000000001" customHeight="1">
      <c r="A34" s="54">
        <v>32</v>
      </c>
      <c r="B34" s="89" t="s">
        <v>65</v>
      </c>
      <c r="C34" s="63" t="s">
        <v>66</v>
      </c>
      <c r="D34" s="71">
        <f>PPGEO!D$35</f>
        <v>18476.720000000005</v>
      </c>
    </row>
    <row r="35" spans="1:4" ht="20.100000000000001" customHeight="1">
      <c r="A35" s="54">
        <v>33</v>
      </c>
      <c r="B35" s="89" t="s">
        <v>67</v>
      </c>
      <c r="C35" s="63" t="s">
        <v>68</v>
      </c>
      <c r="D35" s="71">
        <f>PROHIS!D$18</f>
        <v>4774.5</v>
      </c>
    </row>
    <row r="36" spans="1:4" ht="20.100000000000001" customHeight="1">
      <c r="A36" s="54">
        <v>34</v>
      </c>
      <c r="B36" s="88" t="s">
        <v>69</v>
      </c>
      <c r="C36" s="63" t="s">
        <v>70</v>
      </c>
      <c r="D36" s="71">
        <f>PPGCINE!D$21</f>
        <v>8474.58</v>
      </c>
    </row>
    <row r="37" spans="1:4" ht="20.100000000000001" customHeight="1">
      <c r="A37" s="54">
        <v>35</v>
      </c>
      <c r="B37" s="88" t="s">
        <v>71</v>
      </c>
      <c r="C37" s="63" t="s">
        <v>72</v>
      </c>
      <c r="D37" s="71">
        <f>PPGCULT!D$28</f>
        <v>5000</v>
      </c>
    </row>
    <row r="38" spans="1:4" ht="20.100000000000001" customHeight="1">
      <c r="A38" s="54">
        <v>36</v>
      </c>
      <c r="B38" s="89" t="s">
        <v>73</v>
      </c>
      <c r="C38" s="63" t="s">
        <v>74</v>
      </c>
      <c r="D38" s="71">
        <f>PPGL!D$29</f>
        <v>6959.2300000000032</v>
      </c>
    </row>
    <row r="39" spans="1:4" ht="20.100000000000001" customHeight="1">
      <c r="A39" s="54">
        <v>37</v>
      </c>
      <c r="B39" s="89" t="s">
        <v>75</v>
      </c>
      <c r="C39" s="63" t="s">
        <v>76</v>
      </c>
      <c r="D39" s="71">
        <f>PROMAT!D$18</f>
        <v>2083.75</v>
      </c>
    </row>
    <row r="40" spans="1:4" ht="20.100000000000001" customHeight="1">
      <c r="A40" s="54">
        <v>38</v>
      </c>
      <c r="B40" s="89" t="s">
        <v>77</v>
      </c>
      <c r="C40" s="63" t="s">
        <v>78</v>
      </c>
      <c r="D40" s="71">
        <f>PRODONTO!D$28</f>
        <v>14485.62</v>
      </c>
    </row>
    <row r="41" spans="1:4" ht="20.100000000000001" customHeight="1">
      <c r="A41" s="54">
        <v>39</v>
      </c>
      <c r="B41" s="89" t="s">
        <v>79</v>
      </c>
      <c r="C41" s="63" t="s">
        <v>80</v>
      </c>
      <c r="D41" s="71">
        <f>PPGPI!D$41</f>
        <v>7700.5299999999988</v>
      </c>
    </row>
    <row r="42" spans="1:4" ht="20.100000000000001" customHeight="1">
      <c r="A42" s="54">
        <v>40</v>
      </c>
      <c r="B42" s="89" t="s">
        <v>1194</v>
      </c>
      <c r="C42" s="63" t="s">
        <v>1276</v>
      </c>
      <c r="D42" s="71">
        <f>PPGPSI!D$16</f>
        <v>1140.9400000000023</v>
      </c>
    </row>
    <row r="43" spans="1:4" ht="20.100000000000001" customHeight="1">
      <c r="A43" s="54">
        <v>41</v>
      </c>
      <c r="B43" s="89" t="s">
        <v>83</v>
      </c>
      <c r="C43" s="63" t="s">
        <v>84</v>
      </c>
      <c r="D43" s="71">
        <f>PPGQ!D$30</f>
        <v>14157.370000000003</v>
      </c>
    </row>
    <row r="44" spans="1:4" ht="20.100000000000001" customHeight="1">
      <c r="A44" s="54">
        <v>42</v>
      </c>
      <c r="B44" s="89" t="s">
        <v>85</v>
      </c>
      <c r="C44" s="63" t="s">
        <v>86</v>
      </c>
      <c r="D44" s="71">
        <f>PRORH!D$24</f>
        <v>3091.5200000000004</v>
      </c>
    </row>
    <row r="45" spans="1:4" ht="20.100000000000001" customHeight="1">
      <c r="A45" s="54">
        <v>43</v>
      </c>
      <c r="B45" s="89" t="s">
        <v>87</v>
      </c>
      <c r="C45" s="63" t="s">
        <v>88</v>
      </c>
      <c r="D45" s="71">
        <f>PROSS!D$20</f>
        <v>8750.5</v>
      </c>
    </row>
    <row r="46" spans="1:4" ht="20.100000000000001" customHeight="1">
      <c r="A46" s="54">
        <v>44</v>
      </c>
      <c r="B46" s="88" t="s">
        <v>89</v>
      </c>
      <c r="C46" s="63" t="s">
        <v>90</v>
      </c>
      <c r="D46" s="71">
        <f>PPGS!D$31</f>
        <v>16691.829999999998</v>
      </c>
    </row>
    <row r="47" spans="1:4" ht="20.100000000000001" customHeight="1">
      <c r="A47" s="80">
        <v>45</v>
      </c>
      <c r="B47" s="91" t="s">
        <v>91</v>
      </c>
      <c r="C47" s="63" t="s">
        <v>92</v>
      </c>
      <c r="D47" s="71">
        <f>PROZOOTEC!D$26</f>
        <v>1119.5200000000004</v>
      </c>
    </row>
    <row r="48" spans="1:4" ht="20.100000000000001" customHeight="1">
      <c r="A48" s="80">
        <v>46</v>
      </c>
      <c r="B48" s="92" t="s">
        <v>93</v>
      </c>
      <c r="C48" s="63" t="s">
        <v>94</v>
      </c>
      <c r="D48" s="71">
        <f>PPGCI!D$28</f>
        <v>0</v>
      </c>
    </row>
    <row r="49" spans="1:4" ht="20.100000000000001" customHeight="1">
      <c r="A49" s="80">
        <v>47</v>
      </c>
      <c r="B49" s="97" t="s">
        <v>95</v>
      </c>
      <c r="C49" s="63" t="s">
        <v>96</v>
      </c>
      <c r="D49" s="71">
        <f>PROFCIAMB!D$28</f>
        <v>0</v>
      </c>
    </row>
    <row r="50" spans="1:4" ht="20.100000000000001" customHeight="1">
      <c r="A50" s="54">
        <v>48</v>
      </c>
      <c r="B50" s="90" t="s">
        <v>1221</v>
      </c>
      <c r="C50" s="63" t="s">
        <v>98</v>
      </c>
      <c r="D50" s="71">
        <f>PROPEC!D$28</f>
        <v>0</v>
      </c>
    </row>
    <row r="51" spans="1:4" ht="20.100000000000001" customHeight="1">
      <c r="A51" s="54">
        <v>49</v>
      </c>
      <c r="B51" s="90" t="s">
        <v>99</v>
      </c>
      <c r="C51" s="63" t="s">
        <v>100</v>
      </c>
      <c r="D51" s="71">
        <f>PROFHISTORIA!D$28</f>
        <v>-12809.44</v>
      </c>
    </row>
    <row r="52" spans="1:4" ht="20.100000000000001" customHeight="1">
      <c r="A52" s="54">
        <v>50</v>
      </c>
      <c r="B52" s="88" t="s">
        <v>101</v>
      </c>
      <c r="C52" s="63" t="s">
        <v>102</v>
      </c>
      <c r="D52" s="71">
        <f>PROFLETRAS_SCR!D$22</f>
        <v>33949.279999999999</v>
      </c>
    </row>
    <row r="53" spans="1:4" ht="20.100000000000001" customHeight="1">
      <c r="A53" s="54">
        <v>51</v>
      </c>
      <c r="B53" s="88" t="s">
        <v>103</v>
      </c>
      <c r="C53" s="63" t="s">
        <v>104</v>
      </c>
      <c r="D53" s="71">
        <f>PROFLETRAS_ITA!D$17</f>
        <v>12500</v>
      </c>
    </row>
    <row r="54" spans="1:4" ht="20.100000000000001" customHeight="1">
      <c r="A54" s="54">
        <v>52</v>
      </c>
      <c r="B54" s="88" t="s">
        <v>105</v>
      </c>
      <c r="C54" s="63" t="s">
        <v>106</v>
      </c>
      <c r="D54" s="71">
        <f>PROFIAP!D$28</f>
        <v>0</v>
      </c>
    </row>
    <row r="55" spans="1:4" ht="20.100000000000001" customHeight="1">
      <c r="A55" s="80">
        <v>53</v>
      </c>
      <c r="B55" s="92" t="s">
        <v>107</v>
      </c>
      <c r="C55" s="64" t="s">
        <v>108</v>
      </c>
      <c r="D55" s="72">
        <f>PROFMAT!D$28</f>
        <v>-4664</v>
      </c>
    </row>
    <row r="56" spans="1:4" ht="20.100000000000001" customHeight="1">
      <c r="A56" s="80">
        <v>54</v>
      </c>
      <c r="B56" s="92" t="s">
        <v>1249</v>
      </c>
      <c r="C56" s="64" t="s">
        <v>110</v>
      </c>
      <c r="D56" s="72">
        <f>POSGRAP!D$18</f>
        <v>73761.100000000006</v>
      </c>
    </row>
    <row r="57" spans="1:4" ht="26.25" customHeight="1">
      <c r="A57" s="236" t="s">
        <v>1277</v>
      </c>
      <c r="B57" s="236"/>
      <c r="C57" s="236"/>
      <c r="D57" s="70">
        <f>SUM(D3:D47,D56)</f>
        <v>344425.67000000004</v>
      </c>
    </row>
    <row r="58" spans="1:4" ht="20.100000000000001" customHeight="1">
      <c r="A58" s="239" t="s">
        <v>1278</v>
      </c>
      <c r="B58" s="239"/>
      <c r="C58" s="239"/>
      <c r="D58" s="61"/>
    </row>
  </sheetData>
  <customSheetViews>
    <customSheetView guid="{9136D788-8883-4E51-8DA8-5BFE4753DE97}">
      <selection activeCell="B11" sqref="B11"/>
      <pageMargins left="0" right="0" top="0" bottom="0" header="0" footer="0"/>
      <pageSetup paperSize="9" orientation="portrait" r:id="rId1"/>
    </customSheetView>
  </customSheetViews>
  <mergeCells count="4">
    <mergeCell ref="A57:C57"/>
    <mergeCell ref="A1:D1"/>
    <mergeCell ref="A58:C58"/>
    <mergeCell ref="E1:E2"/>
  </mergeCells>
  <hyperlinks>
    <hyperlink ref="B3" location="PROPADM!A1" display="Administração" xr:uid="{00000000-0004-0000-4E00-000000000000}"/>
    <hyperlink ref="B4" location="PPGAGRI!A1" display="Agricultura e Biodiversidade" xr:uid="{00000000-0004-0000-4E00-000001000000}"/>
    <hyperlink ref="B5" location="PPGA!A1" display="Antropologia" xr:uid="{00000000-0004-0000-4E00-000002000000}"/>
    <hyperlink ref="B6" location="PROARQ!A1" display="Arqueologia" xr:uid="{00000000-0004-0000-4E00-000003000000}"/>
    <hyperlink ref="B7" location="PROBP!A1" display="Biologia Parasitária" xr:uid="{00000000-0004-0000-4E00-000004000000}"/>
    <hyperlink ref="B9" location="PROCC!A1" display="Ciência da Computação" xr:uid="{00000000-0004-0000-4E00-000005000000}"/>
    <hyperlink ref="B10" location="P2CEM!A1" display="Ciência e Engenharia de Materiais" xr:uid="{00000000-0004-0000-4E00-000006000000}"/>
    <hyperlink ref="B11" location="PROCTA!A1" display="Ciência e Tecnologia de Alimentos" xr:uid="{00000000-0004-0000-4E00-000007000000}"/>
    <hyperlink ref="B12" location="PPGCAS!A1" display="Ciências Aplicadas à Saúde" xr:uid="{00000000-0004-0000-4E00-000008000000}"/>
    <hyperlink ref="B14" location="PPGCR!A1" display="Ciências da Religião" xr:uid="{00000000-0004-0000-4E00-000009000000}"/>
    <hyperlink ref="B15" location="PPGCS!A1" display="Ciências da Saúde " xr:uid="{00000000-0004-0000-4E00-00000A000000}"/>
    <hyperlink ref="B16" location="PPGCF!A1" display="Ciências Farmacêuticas " xr:uid="{00000000-0004-0000-4E00-00000B000000}"/>
    <hyperlink ref="B17" location="PROCFIS!A1" display="Ciências Fisiológicas" xr:uid="{00000000-0004-0000-4E00-00000C000000}"/>
    <hyperlink ref="B18" location="PPGCOM!A1" display="Comunicação" xr:uid="{00000000-0004-0000-4E00-00000D000000}"/>
    <hyperlink ref="B19" location="PRODEMA!A1" display="Desenvolvimento e Meio Ambiente " xr:uid="{00000000-0004-0000-4E00-00000E000000}"/>
    <hyperlink ref="B20" location="PRODIR!A1" display="Direito" xr:uid="{00000000-0004-0000-4E00-00000F000000}"/>
    <hyperlink ref="B22" location="PPEC!A1" display="Economia" xr:uid="{00000000-0004-0000-4E00-000010000000}"/>
    <hyperlink ref="B21" location="NUPEC!A1" display="Economia" xr:uid="{00000000-0004-0000-4E00-000011000000}"/>
    <hyperlink ref="B23" location="PPGED!A1" display="Educação " xr:uid="{00000000-0004-0000-4E00-000012000000}"/>
    <hyperlink ref="B24" location="PPGEF!A1" display="Educação Física" xr:uid="{00000000-0004-0000-4E00-000013000000}"/>
    <hyperlink ref="B27" location="PROEC!A1" display="Engenharia Civil" xr:uid="{00000000-0004-0000-4E00-000014000000}"/>
    <hyperlink ref="B28" location="PROEE!A1" display="Engenharia Elétrica" xr:uid="{00000000-0004-0000-4E00-000015000000}"/>
    <hyperlink ref="B29" location="PEQ!A1" display="Engenharia Química " xr:uid="{00000000-0004-0000-4E00-000016000000}"/>
    <hyperlink ref="B30" location="PPGECIMA!A1" display="Ensino de Ciências e Matemática" xr:uid="{00000000-0004-0000-4E00-000017000000}"/>
    <hyperlink ref="B25" location="PPGEN!A1" display="Enfermagem" xr:uid="{00000000-0004-0000-4E00-000018000000}"/>
    <hyperlink ref="B31" location="PPGF!A1" display="Filosofia" xr:uid="{00000000-0004-0000-4E00-000019000000}"/>
    <hyperlink ref="B32" location="PPGFI!A1" display="Física " xr:uid="{00000000-0004-0000-4E00-00001A000000}"/>
    <hyperlink ref="B33" location="PGAB!A1" display="Geociências e Análise de Bacias" xr:uid="{00000000-0004-0000-4E00-00001B000000}"/>
    <hyperlink ref="B34" location="PPGEO!A1" display="Geografia " xr:uid="{00000000-0004-0000-4E00-00001C000000}"/>
    <hyperlink ref="B35" location="PROHIS!A1" display="História" xr:uid="{00000000-0004-0000-4E00-00001D000000}"/>
    <hyperlink ref="B38" location="PPGL!A1" display="Letras " xr:uid="{00000000-0004-0000-4E00-00001E000000}"/>
    <hyperlink ref="B39" location="PROMAT!A1" display="Matemática" xr:uid="{00000000-0004-0000-4E00-00001F000000}"/>
    <hyperlink ref="B40" location="PRODONTO!A1" display="Odontologia" xr:uid="{00000000-0004-0000-4E00-000020000000}"/>
    <hyperlink ref="B13" location="PPGCNUT!A1" display="Ciências da Nutrição" xr:uid="{00000000-0004-0000-4E00-000021000000}"/>
    <hyperlink ref="B42" location="PPGPS!A1" display="Psicologia Social " xr:uid="{00000000-0004-0000-4E00-000022000000}"/>
    <hyperlink ref="B43" location="PPGQ!A1" display="Química " xr:uid="{00000000-0004-0000-4E00-000023000000}"/>
    <hyperlink ref="B44" location="PRORH!A1" display="Recursos Hídricos" xr:uid="{00000000-0004-0000-4E00-000024000000}"/>
    <hyperlink ref="B45" location="PROSS!A1" display="Serviço Social" xr:uid="{00000000-0004-0000-4E00-000025000000}"/>
    <hyperlink ref="B47" location="PROZOOTEC!A1" display="Zootecnia" xr:uid="{00000000-0004-0000-4E00-000026000000}"/>
    <hyperlink ref="B41" location="PPGPI!A1" display="Propriedade Intelectual" xr:uid="{00000000-0004-0000-4E00-000027000000}"/>
    <hyperlink ref="B50" location="PROPEC!A1" display="Profissional em Economia" xr:uid="{00000000-0004-0000-4E00-000028000000}"/>
    <hyperlink ref="B8" location="PROBIO!A1" display="Biotecnologia " xr:uid="{00000000-0004-0000-4E00-000029000000}"/>
    <hyperlink ref="B46" location="PPGS!A1" display="Sociologia" xr:uid="{00000000-0004-0000-4E00-00002A000000}"/>
    <hyperlink ref="B52" location="'PROFLETRAS_SCR'!A1" display="Profissional em Letras (São Cristóvão)" xr:uid="{00000000-0004-0000-4E00-00002B000000}"/>
    <hyperlink ref="B53" location="'PROFLETRAS_ITA'!A1" display="Profissional em Letras (Itabaiana)" xr:uid="{00000000-0004-0000-4E00-00002C000000}"/>
    <hyperlink ref="B56" location="POSGRAP!A1" display="Pró-Reitoria de Pós-Graduação e Pesquisa" xr:uid="{00000000-0004-0000-4E00-00002D000000}"/>
    <hyperlink ref="B26" location="PPGECIA!A1" display="Engenharia e Ciências Ambentais" xr:uid="{00000000-0004-0000-4E00-00002E000000}"/>
    <hyperlink ref="B54" location="PROFIAP!A1" display="Profissional em Administração Pública" xr:uid="{00000000-0004-0000-4E00-00002F000000}"/>
    <hyperlink ref="B48" location="PPGCI!A1" display="Profissional em Ciência da Informação" xr:uid="{00000000-0004-0000-4E00-000030000000}"/>
    <hyperlink ref="B36" location="PPGCINE!A1" display="Interdisciplinar em Cinema" xr:uid="{00000000-0004-0000-4E00-000031000000}"/>
    <hyperlink ref="B37" location="PPGCULT!A1" display="Interdisciplinar em Culturas Populares" xr:uid="{00000000-0004-0000-4E00-000032000000}"/>
    <hyperlink ref="B51" location="PROFHISTORIA!A1" display="Profissional em História" xr:uid="{00000000-0004-0000-4E00-000033000000}"/>
    <hyperlink ref="E1" location="Indice!A1" display="Índice" xr:uid="{00000000-0004-0000-4E00-000034000000}"/>
    <hyperlink ref="B55" location="PROFMAT!A1" display="Profissional em Matemática" xr:uid="{00000000-0004-0000-4E00-000035000000}"/>
    <hyperlink ref="B49" location="PROFCIAMB!A1" display="Profissional em Ciências Ambientais" xr:uid="{0896451B-79F6-4905-80E1-84148E2BE133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36D72-EF76-4A50-9870-CCD53C169503}">
  <dimension ref="A1:C58"/>
  <sheetViews>
    <sheetView topLeftCell="A85" workbookViewId="0">
      <selection activeCell="C2" sqref="C2"/>
    </sheetView>
  </sheetViews>
  <sheetFormatPr defaultRowHeight="12.75"/>
  <cols>
    <col min="1" max="1" width="67.42578125" customWidth="1"/>
    <col min="2" max="2" width="27.140625" customWidth="1"/>
    <col min="3" max="3" width="22.42578125" customWidth="1"/>
  </cols>
  <sheetData>
    <row r="1" spans="1:3" ht="30.75" customHeight="1">
      <c r="A1" s="166" t="s">
        <v>1279</v>
      </c>
      <c r="B1" s="165">
        <v>790000</v>
      </c>
      <c r="C1" s="165">
        <v>170055.55</v>
      </c>
    </row>
    <row r="2" spans="1:3" ht="30.75" customHeight="1">
      <c r="A2" s="167" t="s">
        <v>1280</v>
      </c>
      <c r="B2" s="167" t="s">
        <v>1281</v>
      </c>
      <c r="C2" s="167" t="s">
        <v>1282</v>
      </c>
    </row>
    <row r="3" spans="1:3" ht="20.25" customHeight="1">
      <c r="A3" s="163" t="str">
        <f>Indice!B3</f>
        <v>Administração</v>
      </c>
      <c r="B3" s="164">
        <f>PROPADM!F20</f>
        <v>2568.9500000000003</v>
      </c>
      <c r="C3" s="164">
        <f>PROPADM!G20</f>
        <v>940</v>
      </c>
    </row>
    <row r="4" spans="1:3" ht="20.25" customHeight="1">
      <c r="A4" s="163" t="str">
        <f>Indice!B4</f>
        <v>Agricultura e Biodiversidade</v>
      </c>
      <c r="B4" s="164">
        <f>PPGAGRI!F49</f>
        <v>0</v>
      </c>
      <c r="C4" s="164">
        <f>PPGAGRI!G49</f>
        <v>31038.05</v>
      </c>
    </row>
    <row r="5" spans="1:3" ht="20.25" customHeight="1">
      <c r="A5" s="163" t="str">
        <f>Indice!B5</f>
        <v>Antropologia</v>
      </c>
      <c r="B5" s="164">
        <f>PPGA!F15</f>
        <v>3780</v>
      </c>
      <c r="C5" s="164">
        <f>PPGA!G15</f>
        <v>800</v>
      </c>
    </row>
    <row r="6" spans="1:3" ht="24" customHeight="1">
      <c r="A6" s="163" t="str">
        <f>Indice!B6</f>
        <v>Arqueologia</v>
      </c>
      <c r="B6" s="164">
        <f>PROARQ!F20</f>
        <v>0</v>
      </c>
      <c r="C6" s="164">
        <f>PROARQ!G20</f>
        <v>0</v>
      </c>
    </row>
    <row r="7" spans="1:3" ht="22.5" customHeight="1">
      <c r="A7" s="163" t="str">
        <f>Indice!B7</f>
        <v>Biologia Parasitária</v>
      </c>
      <c r="B7" s="164">
        <f>PROBP!F18</f>
        <v>7920</v>
      </c>
      <c r="C7" s="164">
        <f>PROBP!G18</f>
        <v>880</v>
      </c>
    </row>
    <row r="8" spans="1:3" ht="21.75" customHeight="1">
      <c r="A8" s="163" t="str">
        <f>Indice!B8</f>
        <v>Biotecnologia</v>
      </c>
      <c r="B8" s="164">
        <f>PROBIO!F15</f>
        <v>5607.6100000000006</v>
      </c>
      <c r="C8" s="164">
        <f>PROBIO!G15</f>
        <v>351.2</v>
      </c>
    </row>
    <row r="9" spans="1:3" ht="21.75" customHeight="1">
      <c r="A9" s="163" t="str">
        <f>Indice!B9</f>
        <v>Ciência da Computação</v>
      </c>
      <c r="B9" s="164">
        <f>PROCC!F26</f>
        <v>8023.1100000000006</v>
      </c>
      <c r="C9" s="164">
        <f>PROCC!G26</f>
        <v>7619.85</v>
      </c>
    </row>
    <row r="10" spans="1:3" ht="21.75" customHeight="1">
      <c r="A10" s="163" t="str">
        <f>Indice!B10</f>
        <v>Ciência e Engenharia de Materiais</v>
      </c>
      <c r="B10" s="164">
        <f>P2CEM!F24</f>
        <v>18455.8</v>
      </c>
      <c r="C10" s="164">
        <f>P2CEM!G24</f>
        <v>4892</v>
      </c>
    </row>
    <row r="11" spans="1:3" ht="21.75" customHeight="1">
      <c r="A11" s="163" t="str">
        <f>Indice!B11</f>
        <v>Ciência e Tecnologia de Alimentos</v>
      </c>
      <c r="B11" s="164">
        <f>PROCTA!F23</f>
        <v>10313.25</v>
      </c>
      <c r="C11" s="164">
        <f>PROCTA!G23</f>
        <v>3496</v>
      </c>
    </row>
    <row r="12" spans="1:3" ht="21.75" customHeight="1">
      <c r="A12" s="163" t="str">
        <f>Indice!B12</f>
        <v>Ciências Aplicadas à Saúde</v>
      </c>
      <c r="B12" s="164">
        <f>PPGCAS!F16</f>
        <v>8936.49</v>
      </c>
      <c r="C12" s="164">
        <f>PPGCAS!G16</f>
        <v>0</v>
      </c>
    </row>
    <row r="13" spans="1:3" ht="21.75" customHeight="1">
      <c r="A13" s="163" t="str">
        <f>Indice!B13</f>
        <v>Ciências da Nutrição</v>
      </c>
      <c r="B13" s="164">
        <f>PPGCNUT!F21</f>
        <v>12172.640000000003</v>
      </c>
      <c r="C13" s="164">
        <f>PPGCNUT!G21</f>
        <v>0</v>
      </c>
    </row>
    <row r="14" spans="1:3" ht="21.75" customHeight="1">
      <c r="A14" s="163" t="str">
        <f>Indice!B14</f>
        <v>Ciências da Religião</v>
      </c>
      <c r="B14" s="164">
        <f>PPGCR!F26</f>
        <v>0</v>
      </c>
      <c r="C14" s="164">
        <f>PPGCR!G26</f>
        <v>0</v>
      </c>
    </row>
    <row r="15" spans="1:3" ht="21.75" customHeight="1">
      <c r="A15" s="163" t="str">
        <f>Indice!B15</f>
        <v>Ciências da Saúde </v>
      </c>
      <c r="B15" s="164">
        <f>PPGCS!F88</f>
        <v>112748.90999999999</v>
      </c>
      <c r="C15" s="164">
        <f>PPGCS!G88</f>
        <v>20473.650000000001</v>
      </c>
    </row>
    <row r="16" spans="1:3" ht="21.75" customHeight="1">
      <c r="A16" s="163" t="str">
        <f>Indice!B16</f>
        <v xml:space="preserve">Ciências Farmacêuticas </v>
      </c>
      <c r="B16" s="164">
        <f>PPGCF!F46</f>
        <v>26186.91</v>
      </c>
      <c r="C16" s="164">
        <f>PPGCF!G46</f>
        <v>10603.740000000002</v>
      </c>
    </row>
    <row r="17" spans="1:3" ht="21.75" customHeight="1">
      <c r="A17" s="163" t="str">
        <f>Indice!B17</f>
        <v>Ciências Fisiológicas</v>
      </c>
      <c r="B17" s="164">
        <f>PROCFIS!F28</f>
        <v>12858.84</v>
      </c>
      <c r="C17" s="164">
        <f>PROCFIS!G28</f>
        <v>9050.7099999999991</v>
      </c>
    </row>
    <row r="18" spans="1:3" ht="21.75" customHeight="1">
      <c r="A18" s="163" t="str">
        <f>Indice!B18</f>
        <v>Comunicação</v>
      </c>
      <c r="B18" s="164">
        <f>PPGCOM!F23</f>
        <v>4433.7</v>
      </c>
      <c r="C18" s="164">
        <f>PPGCOM!G23</f>
        <v>1297.49</v>
      </c>
    </row>
    <row r="19" spans="1:3" ht="21.75" customHeight="1">
      <c r="A19" s="163" t="str">
        <f>Indice!B19</f>
        <v xml:space="preserve">Desenvolvimento e Meio Ambiente </v>
      </c>
      <c r="B19" s="164">
        <f>PRODEMA!F43</f>
        <v>29372</v>
      </c>
      <c r="C19" s="164">
        <f>PRODEMA!G43</f>
        <v>0</v>
      </c>
    </row>
    <row r="20" spans="1:3" ht="21.75" customHeight="1">
      <c r="A20" s="163" t="str">
        <f>Indice!B20</f>
        <v>Direito</v>
      </c>
      <c r="B20" s="164">
        <f>PRODIR!F21</f>
        <v>0</v>
      </c>
      <c r="C20" s="164">
        <f>PRODIR!G21</f>
        <v>0</v>
      </c>
    </row>
    <row r="21" spans="1:3" ht="21.75" customHeight="1">
      <c r="A21" s="163" t="str">
        <f>Indice!B21</f>
        <v>Economia</v>
      </c>
      <c r="B21" s="164">
        <f>NUPEC!F12</f>
        <v>750</v>
      </c>
      <c r="C21" s="164">
        <f>NUPEC!G12</f>
        <v>0</v>
      </c>
    </row>
    <row r="22" spans="1:3" ht="21.75" customHeight="1">
      <c r="A22" s="163" t="str">
        <f>Indice!B22</f>
        <v>Ecologia e Conservação</v>
      </c>
      <c r="B22" s="164">
        <f>PPEC!F31</f>
        <v>22194.969999999998</v>
      </c>
      <c r="C22" s="164">
        <f>PPEC!G31</f>
        <v>0</v>
      </c>
    </row>
    <row r="23" spans="1:3" ht="21.75" customHeight="1">
      <c r="A23" s="163" t="str">
        <f>Indice!B23</f>
        <v xml:space="preserve">Educação </v>
      </c>
      <c r="B23" s="164">
        <f>PPGED!F52</f>
        <v>62942</v>
      </c>
      <c r="C23" s="164">
        <f>PPGED!G52</f>
        <v>0</v>
      </c>
    </row>
    <row r="24" spans="1:3" ht="21.75" customHeight="1">
      <c r="A24" s="163" t="str">
        <f>Indice!B24</f>
        <v>Educação Física</v>
      </c>
      <c r="B24" s="164">
        <f>PPGEF!F22</f>
        <v>17018.48</v>
      </c>
      <c r="C24" s="164">
        <f>PPGEF!G22</f>
        <v>450</v>
      </c>
    </row>
    <row r="25" spans="1:3" ht="21.75" customHeight="1">
      <c r="A25" s="163" t="str">
        <f>Indice!B25</f>
        <v>Enfermagem</v>
      </c>
      <c r="B25" s="164">
        <f>PPGEN!F12</f>
        <v>0</v>
      </c>
      <c r="C25" s="164">
        <f>PPGEN!G12</f>
        <v>0</v>
      </c>
    </row>
    <row r="26" spans="1:3" ht="21.75" customHeight="1">
      <c r="A26" s="163" t="str">
        <f>Indice!B26</f>
        <v>Engenharia e Ciências Ambientais</v>
      </c>
      <c r="B26" s="164">
        <f>PPGECIA!F26</f>
        <v>0</v>
      </c>
      <c r="C26" s="164">
        <f>PPGECIA!G26</f>
        <v>0</v>
      </c>
    </row>
    <row r="27" spans="1:3" ht="21.75" customHeight="1">
      <c r="A27" s="163" t="str">
        <f>Indice!B27</f>
        <v>Engenharia Civil</v>
      </c>
      <c r="B27" s="164">
        <f>PROEC!F14</f>
        <v>11422.96</v>
      </c>
      <c r="C27" s="164">
        <f>PROEC!G14</f>
        <v>0</v>
      </c>
    </row>
    <row r="28" spans="1:3" ht="21.75" customHeight="1">
      <c r="A28" s="163" t="str">
        <f>Indice!B28</f>
        <v>Engenharia Elétrica</v>
      </c>
      <c r="B28" s="164">
        <f>PROEE!F16</f>
        <v>350</v>
      </c>
      <c r="C28" s="164">
        <f>PROEE!G16</f>
        <v>4900</v>
      </c>
    </row>
    <row r="29" spans="1:3" ht="21.75" customHeight="1">
      <c r="A29" s="163" t="str">
        <f>Indice!B29</f>
        <v xml:space="preserve">Engenharia Química </v>
      </c>
      <c r="B29" s="164">
        <f>PEQ!F21</f>
        <v>14107.85</v>
      </c>
      <c r="C29" s="164">
        <f>PEQ!G21</f>
        <v>600</v>
      </c>
    </row>
    <row r="30" spans="1:3" ht="21.75" customHeight="1">
      <c r="A30" s="163" t="str">
        <f>Indice!B30</f>
        <v>Ensino de Ciências e Matemática</v>
      </c>
      <c r="B30" s="164">
        <f>PPGECIMA!F18</f>
        <v>0</v>
      </c>
      <c r="C30" s="164">
        <f>PPGECIMA!G18</f>
        <v>0</v>
      </c>
    </row>
    <row r="31" spans="1:3" ht="21.75" customHeight="1">
      <c r="A31" s="163" t="str">
        <f>Indice!B31</f>
        <v>Filosofia</v>
      </c>
      <c r="B31" s="164">
        <f>PPGF!F16</f>
        <v>10670</v>
      </c>
      <c r="C31" s="164">
        <f>PPGF!G16</f>
        <v>0</v>
      </c>
    </row>
    <row r="32" spans="1:3" ht="21.75" customHeight="1">
      <c r="A32" s="163" t="str">
        <f>Indice!B32</f>
        <v xml:space="preserve">Física </v>
      </c>
      <c r="B32" s="164">
        <f>PPGFI!F34</f>
        <v>27245</v>
      </c>
      <c r="C32" s="164">
        <f>PPGFI!G34</f>
        <v>13050</v>
      </c>
    </row>
    <row r="33" spans="1:3" ht="21.75" customHeight="1">
      <c r="A33" s="163" t="str">
        <f>Indice!B33</f>
        <v>Geociências e Análise de Bacias</v>
      </c>
      <c r="B33" s="164">
        <f>PGAB!F17</f>
        <v>7330.4</v>
      </c>
      <c r="C33" s="164">
        <f>PGAB!G17</f>
        <v>0</v>
      </c>
    </row>
    <row r="34" spans="1:3" ht="21.75" customHeight="1">
      <c r="A34" s="163" t="str">
        <f>Indice!B34</f>
        <v>Geografia </v>
      </c>
      <c r="B34" s="164">
        <f>PPGEO!F33</f>
        <v>11600</v>
      </c>
      <c r="C34" s="164">
        <f>PPGEO!G33</f>
        <v>4800</v>
      </c>
    </row>
    <row r="35" spans="1:3" ht="21.75" customHeight="1">
      <c r="A35" s="163" t="str">
        <f>Indice!B35</f>
        <v>História</v>
      </c>
      <c r="B35" s="164">
        <f>PROHIS!F16</f>
        <v>6341</v>
      </c>
      <c r="C35" s="164">
        <f>PROHIS!G16</f>
        <v>0</v>
      </c>
    </row>
    <row r="36" spans="1:3" ht="21.75" customHeight="1">
      <c r="A36" s="163" t="str">
        <f>Indice!B36</f>
        <v>Interdisciplinar em Cinema</v>
      </c>
      <c r="B36" s="164">
        <f>PPGCINE!F19</f>
        <v>0</v>
      </c>
      <c r="C36" s="164">
        <f>PPGCINE!G19</f>
        <v>0</v>
      </c>
    </row>
    <row r="37" spans="1:3" ht="21.75" customHeight="1">
      <c r="A37" s="163" t="str">
        <f>Indice!B37</f>
        <v>Interdisciplinar em Culturas Populares</v>
      </c>
      <c r="B37" s="164">
        <f>PPGCULT!F26</f>
        <v>0</v>
      </c>
      <c r="C37" s="164">
        <f>PPGCULT!G26</f>
        <v>0</v>
      </c>
    </row>
    <row r="38" spans="1:3" ht="21.75" customHeight="1">
      <c r="A38" s="163" t="str">
        <f>Indice!B38</f>
        <v xml:space="preserve">Letras </v>
      </c>
      <c r="B38" s="164">
        <f>PPGL!F27</f>
        <v>23110</v>
      </c>
      <c r="C38" s="164">
        <f>PPGL!G27</f>
        <v>340</v>
      </c>
    </row>
    <row r="39" spans="1:3" ht="21.75" customHeight="1">
      <c r="A39" s="163" t="str">
        <f>Indice!B39</f>
        <v>Matemática</v>
      </c>
      <c r="B39" s="164">
        <f>PROMAT!F16</f>
        <v>0</v>
      </c>
      <c r="C39" s="164">
        <f>PROMAT!G16</f>
        <v>0</v>
      </c>
    </row>
    <row r="40" spans="1:3" ht="21.75" customHeight="1">
      <c r="A40" s="163" t="str">
        <f>Indice!B40</f>
        <v>Odontologia</v>
      </c>
      <c r="B40" s="164">
        <f>PRODONTO!F26</f>
        <v>0</v>
      </c>
      <c r="C40" s="164">
        <f>PRODONTO!G26</f>
        <v>0</v>
      </c>
    </row>
    <row r="41" spans="1:3" ht="21.75" customHeight="1">
      <c r="A41" s="163" t="str">
        <f>Indice!B41</f>
        <v>Propriedade Intelectual</v>
      </c>
      <c r="B41" s="164">
        <f>PPGPI!F39</f>
        <v>61209.649999999994</v>
      </c>
      <c r="C41" s="164">
        <f>PPGPI!G39</f>
        <v>0</v>
      </c>
    </row>
    <row r="42" spans="1:3" ht="21.75" customHeight="1">
      <c r="A42" s="163" t="str">
        <f>Indice!B42</f>
        <v>Psicologia Social </v>
      </c>
      <c r="B42" s="164">
        <f>PPGPSI!F14</f>
        <v>20070.159999999996</v>
      </c>
      <c r="C42" s="164">
        <f>PPGPSI!G14</f>
        <v>0</v>
      </c>
    </row>
    <row r="43" spans="1:3" ht="21.75" customHeight="1">
      <c r="A43" s="163" t="str">
        <f>Indice!B43</f>
        <v xml:space="preserve">Química </v>
      </c>
      <c r="B43" s="164">
        <f>PPGQ!F28</f>
        <v>14586.529999999999</v>
      </c>
      <c r="C43" s="164">
        <f>PPGQ!G28</f>
        <v>1400</v>
      </c>
    </row>
    <row r="44" spans="1:3" ht="21.75" customHeight="1">
      <c r="A44" s="163" t="str">
        <f>Indice!B44</f>
        <v>Recursos Hídricos</v>
      </c>
      <c r="B44" s="164">
        <f>PRORH!F22</f>
        <v>8948.48</v>
      </c>
      <c r="C44" s="164">
        <f>PRORH!G22</f>
        <v>280</v>
      </c>
    </row>
    <row r="45" spans="1:3" ht="21.75" customHeight="1">
      <c r="A45" s="163" t="str">
        <f>Indice!B45</f>
        <v>Serviço Social</v>
      </c>
      <c r="B45" s="164">
        <f>PROSS!F18</f>
        <v>0</v>
      </c>
      <c r="C45" s="164">
        <f>PROSS!G18</f>
        <v>0</v>
      </c>
    </row>
    <row r="46" spans="1:3" ht="21.75" customHeight="1">
      <c r="A46" s="163" t="str">
        <f>Indice!B46</f>
        <v>Sociologia</v>
      </c>
      <c r="B46" s="164">
        <f>PPGS!F29</f>
        <v>20795.55</v>
      </c>
      <c r="C46" s="164">
        <f>PPGS!G29</f>
        <v>3561.68</v>
      </c>
    </row>
    <row r="47" spans="1:3" ht="21.75" customHeight="1">
      <c r="A47" s="163" t="str">
        <f>Indice!B47</f>
        <v>Zootecnia</v>
      </c>
      <c r="B47" s="164">
        <f>PROZOOTEC!F24</f>
        <v>10596.43</v>
      </c>
      <c r="C47" s="164">
        <f>PROZOOTEC!G24</f>
        <v>534.75</v>
      </c>
    </row>
    <row r="48" spans="1:3" ht="21.75" customHeight="1">
      <c r="A48" s="163" t="str">
        <f>Indice!B48</f>
        <v>Profissional em Ciência da Informação</v>
      </c>
      <c r="B48" s="163"/>
      <c r="C48" s="163"/>
    </row>
    <row r="49" spans="1:3" ht="21.75" customHeight="1">
      <c r="A49" s="163" t="str">
        <f>Indice!B49</f>
        <v>Profissional em Ciências Ambientais</v>
      </c>
      <c r="B49" s="164">
        <f>PROFCIAMB!F26</f>
        <v>0</v>
      </c>
      <c r="C49" s="164">
        <f>PROFCIAMB!G26</f>
        <v>0</v>
      </c>
    </row>
    <row r="50" spans="1:3" ht="21.75" customHeight="1">
      <c r="A50" s="163" t="str">
        <f>Indice!B50</f>
        <v>Profissional em Desenvolvimento Regional e Gestão de Empreendimentos Locais</v>
      </c>
      <c r="B50" s="164">
        <f>PROPEC!F26</f>
        <v>0</v>
      </c>
      <c r="C50" s="164">
        <f>PROPEC!G26</f>
        <v>0</v>
      </c>
    </row>
    <row r="51" spans="1:3" ht="21.75" customHeight="1">
      <c r="A51" s="163" t="str">
        <f>Indice!B51</f>
        <v>Profissional em História</v>
      </c>
      <c r="B51" s="164">
        <f>PROFHISTORIA!F26</f>
        <v>0</v>
      </c>
      <c r="C51" s="164">
        <f>PROFHISTORIA!G26</f>
        <v>0</v>
      </c>
    </row>
    <row r="52" spans="1:3" ht="21.75" customHeight="1">
      <c r="A52" s="163" t="str">
        <f>Indice!B52</f>
        <v>Profissional em Letras (São Cristóvão)</v>
      </c>
      <c r="B52" s="164">
        <f>PROFLETRAS_SCR!F20</f>
        <v>0</v>
      </c>
      <c r="C52" s="164">
        <f>PROFLETRAS_SCR!G20</f>
        <v>0</v>
      </c>
    </row>
    <row r="53" spans="1:3" ht="21.75" customHeight="1">
      <c r="A53" s="163" t="str">
        <f>Indice!B53</f>
        <v>Profissional em Letras (Itabaiana)</v>
      </c>
      <c r="B53" s="164">
        <f>PROFLETRAS_ITA!F15</f>
        <v>0</v>
      </c>
      <c r="C53" s="164">
        <f>PROFLETRAS_ITA!G15</f>
        <v>0</v>
      </c>
    </row>
    <row r="54" spans="1:3" ht="21.75" customHeight="1">
      <c r="A54" s="163" t="str">
        <f>Indice!B54</f>
        <v>Profissional em Administração Pública</v>
      </c>
      <c r="B54" s="164">
        <f>PROFIAP!F26</f>
        <v>0</v>
      </c>
      <c r="C54" s="164">
        <f>PROFIAP!G26</f>
        <v>0</v>
      </c>
    </row>
    <row r="55" spans="1:3" ht="21.75" customHeight="1">
      <c r="A55" s="163" t="str">
        <f>Indice!B55</f>
        <v>Profissional em Matemática</v>
      </c>
      <c r="B55" s="164">
        <f>PROFMAT!F26</f>
        <v>0</v>
      </c>
      <c r="C55" s="164">
        <f>PROFMAT!G26</f>
        <v>0</v>
      </c>
    </row>
    <row r="56" spans="1:3" ht="21.75" customHeight="1">
      <c r="A56" s="163" t="str">
        <f>Indice!B56</f>
        <v>Pró-Reitoria de Pós Graduação e Pesquisa</v>
      </c>
      <c r="B56" s="164">
        <f>POSGRAP!F16</f>
        <v>28660</v>
      </c>
      <c r="C56" s="164">
        <f>POSGRAP!G16</f>
        <v>0</v>
      </c>
    </row>
    <row r="57" spans="1:3" ht="21.75" customHeight="1">
      <c r="A57" s="166" t="s">
        <v>146</v>
      </c>
      <c r="B57" s="165">
        <f>SUM(B3:B56)</f>
        <v>643327.67000000016</v>
      </c>
      <c r="C57" s="165">
        <f>SUM(C3:C56)</f>
        <v>121359.12000000001</v>
      </c>
    </row>
    <row r="58" spans="1:3" ht="21.75" customHeight="1">
      <c r="A58" s="166" t="s">
        <v>1283</v>
      </c>
      <c r="B58" s="164">
        <f>B1-B57</f>
        <v>146672.32999999984</v>
      </c>
      <c r="C58" s="164">
        <f>C1-C57</f>
        <v>48696.429999999978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1"/>
  <dimension ref="A1:C56"/>
  <sheetViews>
    <sheetView topLeftCell="A11" workbookViewId="0">
      <selection activeCell="B15" sqref="B15"/>
    </sheetView>
  </sheetViews>
  <sheetFormatPr defaultRowHeight="18"/>
  <cols>
    <col min="1" max="1" width="5.5703125" style="61" customWidth="1"/>
    <col min="2" max="2" width="83.28515625" style="79" customWidth="1"/>
    <col min="3" max="3" width="22.5703125" style="100" customWidth="1"/>
    <col min="4" max="16384" width="9.140625" style="61"/>
  </cols>
  <sheetData>
    <row r="1" spans="1:3" ht="36" customHeight="1">
      <c r="A1" s="195" t="s">
        <v>0</v>
      </c>
      <c r="B1" s="196"/>
      <c r="C1" s="197"/>
    </row>
    <row r="2" spans="1:3" ht="33" customHeight="1">
      <c r="A2" s="76"/>
      <c r="B2" s="114" t="s">
        <v>1</v>
      </c>
      <c r="C2" s="77" t="s">
        <v>2</v>
      </c>
    </row>
    <row r="3" spans="1:3">
      <c r="A3" s="67">
        <v>1</v>
      </c>
      <c r="B3" s="84" t="s">
        <v>3</v>
      </c>
      <c r="C3" s="73" t="s">
        <v>4</v>
      </c>
    </row>
    <row r="4" spans="1:3">
      <c r="A4" s="67">
        <v>2</v>
      </c>
      <c r="B4" s="85" t="s">
        <v>5</v>
      </c>
      <c r="C4" s="73" t="s">
        <v>6</v>
      </c>
    </row>
    <row r="5" spans="1:3">
      <c r="A5" s="67">
        <v>3</v>
      </c>
      <c r="B5" s="85" t="s">
        <v>7</v>
      </c>
      <c r="C5" s="73" t="s">
        <v>8</v>
      </c>
    </row>
    <row r="6" spans="1:3">
      <c r="A6" s="67">
        <v>4</v>
      </c>
      <c r="B6" s="85" t="s">
        <v>9</v>
      </c>
      <c r="C6" s="73" t="s">
        <v>10</v>
      </c>
    </row>
    <row r="7" spans="1:3">
      <c r="A7" s="67">
        <v>5</v>
      </c>
      <c r="B7" s="85" t="s">
        <v>11</v>
      </c>
      <c r="C7" s="73" t="s">
        <v>12</v>
      </c>
    </row>
    <row r="8" spans="1:3">
      <c r="A8" s="67">
        <v>6</v>
      </c>
      <c r="B8" s="86" t="s">
        <v>13</v>
      </c>
      <c r="C8" s="73" t="s">
        <v>14</v>
      </c>
    </row>
    <row r="9" spans="1:3">
      <c r="A9" s="67">
        <v>7</v>
      </c>
      <c r="B9" s="84" t="s">
        <v>15</v>
      </c>
      <c r="C9" s="73" t="s">
        <v>16</v>
      </c>
    </row>
    <row r="10" spans="1:3" ht="20.25">
      <c r="A10" s="67">
        <v>8</v>
      </c>
      <c r="B10" s="85" t="s">
        <v>17</v>
      </c>
      <c r="C10" s="73" t="s">
        <v>18</v>
      </c>
    </row>
    <row r="11" spans="1:3">
      <c r="A11" s="67">
        <v>9</v>
      </c>
      <c r="B11" s="85" t="s">
        <v>19</v>
      </c>
      <c r="C11" s="73" t="s">
        <v>20</v>
      </c>
    </row>
    <row r="12" spans="1:3">
      <c r="A12" s="67">
        <v>10</v>
      </c>
      <c r="B12" s="85" t="s">
        <v>21</v>
      </c>
      <c r="C12" s="73" t="s">
        <v>22</v>
      </c>
    </row>
    <row r="13" spans="1:3">
      <c r="A13" s="67">
        <v>11</v>
      </c>
      <c r="B13" s="84" t="s">
        <v>23</v>
      </c>
      <c r="C13" s="73" t="s">
        <v>24</v>
      </c>
    </row>
    <row r="14" spans="1:3">
      <c r="A14" s="67">
        <v>12</v>
      </c>
      <c r="B14" s="85" t="s">
        <v>25</v>
      </c>
      <c r="C14" s="73" t="s">
        <v>26</v>
      </c>
    </row>
    <row r="15" spans="1:3">
      <c r="A15" s="67">
        <v>13</v>
      </c>
      <c r="B15" s="85" t="s">
        <v>27</v>
      </c>
      <c r="C15" s="73" t="s">
        <v>28</v>
      </c>
    </row>
    <row r="16" spans="1:3">
      <c r="A16" s="67">
        <v>14</v>
      </c>
      <c r="B16" s="85" t="s">
        <v>29</v>
      </c>
      <c r="C16" s="73" t="s">
        <v>30</v>
      </c>
    </row>
    <row r="17" spans="1:3">
      <c r="A17" s="67">
        <v>15</v>
      </c>
      <c r="B17" s="85" t="s">
        <v>31</v>
      </c>
      <c r="C17" s="73" t="s">
        <v>32</v>
      </c>
    </row>
    <row r="18" spans="1:3">
      <c r="A18" s="67">
        <v>16</v>
      </c>
      <c r="B18" s="85" t="s">
        <v>33</v>
      </c>
      <c r="C18" s="73" t="s">
        <v>34</v>
      </c>
    </row>
    <row r="19" spans="1:3">
      <c r="A19" s="67">
        <v>17</v>
      </c>
      <c r="B19" s="85" t="s">
        <v>35</v>
      </c>
      <c r="C19" s="73" t="s">
        <v>36</v>
      </c>
    </row>
    <row r="20" spans="1:3">
      <c r="A20" s="67">
        <v>18</v>
      </c>
      <c r="B20" s="84" t="s">
        <v>37</v>
      </c>
      <c r="C20" s="73" t="s">
        <v>38</v>
      </c>
    </row>
    <row r="21" spans="1:3">
      <c r="A21" s="67">
        <v>19</v>
      </c>
      <c r="B21" s="84" t="s">
        <v>39</v>
      </c>
      <c r="C21" s="73" t="s">
        <v>40</v>
      </c>
    </row>
    <row r="22" spans="1:3">
      <c r="A22" s="67">
        <v>20</v>
      </c>
      <c r="B22" s="84" t="s">
        <v>41</v>
      </c>
      <c r="C22" s="73" t="s">
        <v>42</v>
      </c>
    </row>
    <row r="23" spans="1:3">
      <c r="A23" s="67">
        <v>21</v>
      </c>
      <c r="B23" s="85" t="s">
        <v>43</v>
      </c>
      <c r="C23" s="73" t="s">
        <v>44</v>
      </c>
    </row>
    <row r="24" spans="1:3">
      <c r="A24" s="67">
        <v>22</v>
      </c>
      <c r="B24" s="85" t="s">
        <v>45</v>
      </c>
      <c r="C24" s="73" t="s">
        <v>46</v>
      </c>
    </row>
    <row r="25" spans="1:3">
      <c r="A25" s="67">
        <v>23</v>
      </c>
      <c r="B25" s="85" t="s">
        <v>47</v>
      </c>
      <c r="C25" s="73" t="s">
        <v>48</v>
      </c>
    </row>
    <row r="26" spans="1:3">
      <c r="A26" s="67">
        <v>24</v>
      </c>
      <c r="B26" s="84" t="s">
        <v>49</v>
      </c>
      <c r="C26" s="73" t="s">
        <v>50</v>
      </c>
    </row>
    <row r="27" spans="1:3">
      <c r="A27" s="67">
        <v>25</v>
      </c>
      <c r="B27" s="85" t="s">
        <v>51</v>
      </c>
      <c r="C27" s="73" t="s">
        <v>52</v>
      </c>
    </row>
    <row r="28" spans="1:3">
      <c r="A28" s="67">
        <v>26</v>
      </c>
      <c r="B28" s="85" t="s">
        <v>53</v>
      </c>
      <c r="C28" s="73" t="s">
        <v>54</v>
      </c>
    </row>
    <row r="29" spans="1:3">
      <c r="A29" s="67">
        <v>27</v>
      </c>
      <c r="B29" s="85" t="s">
        <v>55</v>
      </c>
      <c r="C29" s="73" t="s">
        <v>56</v>
      </c>
    </row>
    <row r="30" spans="1:3">
      <c r="A30" s="67">
        <v>28</v>
      </c>
      <c r="B30" s="85" t="s">
        <v>57</v>
      </c>
      <c r="C30" s="73" t="s">
        <v>58</v>
      </c>
    </row>
    <row r="31" spans="1:3">
      <c r="A31" s="67">
        <v>29</v>
      </c>
      <c r="B31" s="85" t="s">
        <v>59</v>
      </c>
      <c r="C31" s="73" t="s">
        <v>60</v>
      </c>
    </row>
    <row r="32" spans="1:3">
      <c r="A32" s="67">
        <v>30</v>
      </c>
      <c r="B32" s="85" t="s">
        <v>61</v>
      </c>
      <c r="C32" s="73" t="s">
        <v>62</v>
      </c>
    </row>
    <row r="33" spans="1:3">
      <c r="A33" s="67">
        <v>31</v>
      </c>
      <c r="B33" s="85" t="s">
        <v>63</v>
      </c>
      <c r="C33" s="73" t="s">
        <v>64</v>
      </c>
    </row>
    <row r="34" spans="1:3">
      <c r="A34" s="67">
        <v>32</v>
      </c>
      <c r="B34" s="85" t="s">
        <v>65</v>
      </c>
      <c r="C34" s="73" t="s">
        <v>66</v>
      </c>
    </row>
    <row r="35" spans="1:3">
      <c r="A35" s="67">
        <v>33</v>
      </c>
      <c r="B35" s="85" t="s">
        <v>67</v>
      </c>
      <c r="C35" s="73" t="s">
        <v>68</v>
      </c>
    </row>
    <row r="36" spans="1:3">
      <c r="A36" s="67">
        <v>34</v>
      </c>
      <c r="B36" s="84" t="s">
        <v>69</v>
      </c>
      <c r="C36" s="73" t="s">
        <v>70</v>
      </c>
    </row>
    <row r="37" spans="1:3">
      <c r="A37" s="67">
        <v>35</v>
      </c>
      <c r="B37" s="84" t="s">
        <v>71</v>
      </c>
      <c r="C37" s="73" t="s">
        <v>72</v>
      </c>
    </row>
    <row r="38" spans="1:3">
      <c r="A38" s="67">
        <v>36</v>
      </c>
      <c r="B38" s="85" t="s">
        <v>73</v>
      </c>
      <c r="C38" s="73" t="s">
        <v>74</v>
      </c>
    </row>
    <row r="39" spans="1:3">
      <c r="A39" s="67">
        <v>37</v>
      </c>
      <c r="B39" s="85" t="s">
        <v>75</v>
      </c>
      <c r="C39" s="73" t="s">
        <v>76</v>
      </c>
    </row>
    <row r="40" spans="1:3">
      <c r="A40" s="67">
        <v>38</v>
      </c>
      <c r="B40" s="85" t="s">
        <v>77</v>
      </c>
      <c r="C40" s="73" t="s">
        <v>78</v>
      </c>
    </row>
    <row r="41" spans="1:3">
      <c r="A41" s="67">
        <v>39</v>
      </c>
      <c r="B41" s="85" t="s">
        <v>79</v>
      </c>
      <c r="C41" s="73" t="s">
        <v>80</v>
      </c>
    </row>
    <row r="42" spans="1:3">
      <c r="A42" s="67">
        <v>40</v>
      </c>
      <c r="B42" s="84" t="s">
        <v>81</v>
      </c>
      <c r="C42" s="73" t="s">
        <v>82</v>
      </c>
    </row>
    <row r="43" spans="1:3">
      <c r="A43" s="67">
        <v>41</v>
      </c>
      <c r="B43" s="85" t="s">
        <v>83</v>
      </c>
      <c r="C43" s="73" t="s">
        <v>84</v>
      </c>
    </row>
    <row r="44" spans="1:3">
      <c r="A44" s="67">
        <v>42</v>
      </c>
      <c r="B44" s="85" t="s">
        <v>85</v>
      </c>
      <c r="C44" s="73" t="s">
        <v>86</v>
      </c>
    </row>
    <row r="45" spans="1:3">
      <c r="A45" s="67">
        <v>43</v>
      </c>
      <c r="B45" s="85" t="s">
        <v>87</v>
      </c>
      <c r="C45" s="73" t="s">
        <v>88</v>
      </c>
    </row>
    <row r="46" spans="1:3">
      <c r="A46" s="69">
        <v>44</v>
      </c>
      <c r="B46" s="87" t="s">
        <v>89</v>
      </c>
      <c r="C46" s="74" t="s">
        <v>90</v>
      </c>
    </row>
    <row r="47" spans="1:3">
      <c r="A47" s="67">
        <v>45</v>
      </c>
      <c r="B47" s="85" t="s">
        <v>91</v>
      </c>
      <c r="C47" s="73" t="s">
        <v>92</v>
      </c>
    </row>
    <row r="48" spans="1:3">
      <c r="A48" s="67">
        <v>46</v>
      </c>
      <c r="B48" s="84" t="s">
        <v>93</v>
      </c>
      <c r="C48" s="73" t="s">
        <v>94</v>
      </c>
    </row>
    <row r="49" spans="1:3">
      <c r="A49" s="67">
        <v>47</v>
      </c>
      <c r="B49" s="84" t="s">
        <v>95</v>
      </c>
      <c r="C49" s="73" t="s">
        <v>96</v>
      </c>
    </row>
    <row r="50" spans="1:3">
      <c r="A50" s="75">
        <v>48</v>
      </c>
      <c r="B50" s="84" t="s">
        <v>97</v>
      </c>
      <c r="C50" s="73" t="s">
        <v>98</v>
      </c>
    </row>
    <row r="51" spans="1:3">
      <c r="A51" s="75">
        <v>49</v>
      </c>
      <c r="B51" s="84" t="s">
        <v>99</v>
      </c>
      <c r="C51" s="73" t="s">
        <v>100</v>
      </c>
    </row>
    <row r="52" spans="1:3">
      <c r="A52" s="75">
        <v>50</v>
      </c>
      <c r="B52" s="84" t="s">
        <v>101</v>
      </c>
      <c r="C52" s="73" t="s">
        <v>102</v>
      </c>
    </row>
    <row r="53" spans="1:3">
      <c r="A53" s="75">
        <v>51</v>
      </c>
      <c r="B53" s="84" t="s">
        <v>103</v>
      </c>
      <c r="C53" s="73" t="s">
        <v>104</v>
      </c>
    </row>
    <row r="54" spans="1:3">
      <c r="A54" s="75">
        <v>52</v>
      </c>
      <c r="B54" s="84" t="s">
        <v>105</v>
      </c>
      <c r="C54" s="73" t="s">
        <v>106</v>
      </c>
    </row>
    <row r="55" spans="1:3">
      <c r="A55" s="75">
        <v>53</v>
      </c>
      <c r="B55" s="84" t="s">
        <v>107</v>
      </c>
      <c r="C55" s="73" t="s">
        <v>108</v>
      </c>
    </row>
    <row r="56" spans="1:3">
      <c r="A56" s="75">
        <v>54</v>
      </c>
      <c r="B56" s="84" t="s">
        <v>109</v>
      </c>
      <c r="C56" s="68" t="s">
        <v>110</v>
      </c>
    </row>
  </sheetData>
  <customSheetViews>
    <customSheetView guid="{9136D788-8883-4E51-8DA8-5BFE4753DE97}">
      <selection sqref="A1:C1"/>
      <pageMargins left="0" right="0" top="0" bottom="0" header="0" footer="0"/>
      <pageSetup paperSize="9" orientation="landscape" r:id="rId1"/>
    </customSheetView>
  </customSheetViews>
  <mergeCells count="1">
    <mergeCell ref="A1:C1"/>
  </mergeCells>
  <hyperlinks>
    <hyperlink ref="B3" location="PROPADM!A1" display="Administração" xr:uid="{00000000-0004-0000-0800-000000000000}"/>
    <hyperlink ref="B4" location="PPGAGRI!A1" display="Agricultura e Biodiversidade" xr:uid="{00000000-0004-0000-0800-000001000000}"/>
    <hyperlink ref="B5" location="PPGA!A1" display="Antropologia" xr:uid="{00000000-0004-0000-0800-000002000000}"/>
    <hyperlink ref="B6" location="PROARQ!A1" display="Arqueologia" xr:uid="{00000000-0004-0000-0800-000003000000}"/>
    <hyperlink ref="B7" location="PROBP!A1" display="Biologia Parasitária" xr:uid="{00000000-0004-0000-0800-000004000000}"/>
    <hyperlink ref="B9" location="PROCC!A1" display="Ciência da Computação" xr:uid="{00000000-0004-0000-0800-000005000000}"/>
    <hyperlink ref="B10" location="P2CEM!A1" display="Ciência e Engenharia de Materiais" xr:uid="{00000000-0004-0000-0800-000006000000}"/>
    <hyperlink ref="B11" location="PROCTA!A1" display="Ciência e Tecnologia de Alimentos" xr:uid="{00000000-0004-0000-0800-000007000000}"/>
    <hyperlink ref="B12" location="PPGCAS!A1" display="Ciências Aplicadas à Saúde" xr:uid="{00000000-0004-0000-0800-000008000000}"/>
    <hyperlink ref="B14" location="PPGCR!A1" display="Ciências da Religião" xr:uid="{00000000-0004-0000-0800-000009000000}"/>
    <hyperlink ref="B15" location="PPGCS!A1" display="Ciências da Saúde " xr:uid="{00000000-0004-0000-0800-00000A000000}"/>
    <hyperlink ref="B16" location="PPGCF!A1" display="Ciências Farmacêuticas " xr:uid="{00000000-0004-0000-0800-00000B000000}"/>
    <hyperlink ref="B17" location="PROCFIS!A1" display="Ciências Fisiológicas" xr:uid="{00000000-0004-0000-0800-00000C000000}"/>
    <hyperlink ref="B18" location="PPGCOM!A1" display="Comunicação" xr:uid="{00000000-0004-0000-0800-00000D000000}"/>
    <hyperlink ref="B19" location="PRODEMA!A1" display="Desenvolvimento e Meio Ambiente " xr:uid="{00000000-0004-0000-0800-00000E000000}"/>
    <hyperlink ref="B20" location="PRODIR!A1" display="Direito" xr:uid="{00000000-0004-0000-0800-00000F000000}"/>
    <hyperlink ref="B22" location="PPEC!A1" display="Economia" xr:uid="{00000000-0004-0000-0800-000010000000}"/>
    <hyperlink ref="B21" location="NUPEC!A1" display="Economia" xr:uid="{00000000-0004-0000-0800-000011000000}"/>
    <hyperlink ref="B23" location="PPGED!A1" display="Educação " xr:uid="{00000000-0004-0000-0800-000012000000}"/>
    <hyperlink ref="B24" location="PPGEF!A1" display="Educação Física" xr:uid="{00000000-0004-0000-0800-000013000000}"/>
    <hyperlink ref="B27" location="PROEC!A1" display="Engenharia Civil" xr:uid="{00000000-0004-0000-0800-000014000000}"/>
    <hyperlink ref="B28" location="PROEE!A1" display="Engenharia Elétrica" xr:uid="{00000000-0004-0000-0800-000015000000}"/>
    <hyperlink ref="B29" location="PEQ!A1" display="Engenharia Química " xr:uid="{00000000-0004-0000-0800-000016000000}"/>
    <hyperlink ref="B30" location="PPGECIMA!A1" display="Ensino de Ciências e Matemática" xr:uid="{00000000-0004-0000-0800-000017000000}"/>
    <hyperlink ref="B25" location="PPGEN!A1" display="Enfermagem" xr:uid="{00000000-0004-0000-0800-000018000000}"/>
    <hyperlink ref="B31" location="PPGF!A1" display="Filosofia" xr:uid="{00000000-0004-0000-0800-000019000000}"/>
    <hyperlink ref="B32" location="PPGFI!A1" display="Física " xr:uid="{00000000-0004-0000-0800-00001A000000}"/>
    <hyperlink ref="B33" location="PGAB!A1" display="Geociências e Análise de Bacias" xr:uid="{00000000-0004-0000-0800-00001B000000}"/>
    <hyperlink ref="B34" location="PPGEO!A1" display="Geografia " xr:uid="{00000000-0004-0000-0800-00001C000000}"/>
    <hyperlink ref="B38" location="PPGL!A1" display="Letras " xr:uid="{00000000-0004-0000-0800-00001D000000}"/>
    <hyperlink ref="B39" location="PROMAT!A1" display="Matemática" xr:uid="{00000000-0004-0000-0800-00001E000000}"/>
    <hyperlink ref="B40" location="PRODONTO!A1" display="Odontologia" xr:uid="{00000000-0004-0000-0800-00001F000000}"/>
    <hyperlink ref="B42" location="PPGPSI!A1" display="Psicologia Social " xr:uid="{00000000-0004-0000-0800-000020000000}"/>
    <hyperlink ref="B43" location="PPGQ!A1" display="Química " xr:uid="{00000000-0004-0000-0800-000021000000}"/>
    <hyperlink ref="B44" location="PRORH!A1" display="Recursos Hídricos" xr:uid="{00000000-0004-0000-0800-000022000000}"/>
    <hyperlink ref="B45" location="PROSS!A1" display="Serviço Social" xr:uid="{00000000-0004-0000-0800-000023000000}"/>
    <hyperlink ref="B47" location="PROZOOTEC!A1" display="Zootecnia" xr:uid="{00000000-0004-0000-0800-000024000000}"/>
    <hyperlink ref="B41" location="PPGPI!A1" display="Propriedade Intelectual" xr:uid="{00000000-0004-0000-0800-000025000000}"/>
    <hyperlink ref="B35" location="PROHIS!A1" display="História" xr:uid="{00000000-0004-0000-0800-000026000000}"/>
    <hyperlink ref="B13" location="PPGCNUT!A1" display="Ciências da Nutrição" xr:uid="{00000000-0004-0000-0800-000027000000}"/>
    <hyperlink ref="B8" location="PROBIO!A1" display="Biotecnologia" xr:uid="{00000000-0004-0000-0800-000028000000}"/>
    <hyperlink ref="B46" location="PPGS!A1" display="Sociologia" xr:uid="{00000000-0004-0000-0800-000029000000}"/>
    <hyperlink ref="B50" location="PROPEC!A1" display="Profissional em Desenvolvimento Regional e Gestão de Empreendimentos Locais" xr:uid="{00000000-0004-0000-0800-00002A000000}"/>
    <hyperlink ref="B52" location="'PROFLETRAS_SCR'!A1" display="Profissional em Letras (São Cristóvão)" xr:uid="{00000000-0004-0000-0800-00002B000000}"/>
    <hyperlink ref="B53" location="'PROFLETRAS_ITA'!A1" display="Profissional em Letras (Itabaiana)" xr:uid="{00000000-0004-0000-0800-00002C000000}"/>
    <hyperlink ref="B56" location="POSGRAP!A1" display="Pró-Reitoria de Pós Graduação e Pesquisa" xr:uid="{00000000-0004-0000-0800-00002D000000}"/>
    <hyperlink ref="B26" location="PPGECIA!A1" display="Engenharia e Ciências Ambientais" xr:uid="{00000000-0004-0000-0800-00002E000000}"/>
    <hyperlink ref="B54" location="PROFIAP!A1" display="Profissional em Administração Pública" xr:uid="{00000000-0004-0000-0800-00002F000000}"/>
    <hyperlink ref="B36" location="PPGCINE!A1" display="Interdisciplinar em Cinema" xr:uid="{00000000-0004-0000-0800-000030000000}"/>
    <hyperlink ref="B37" location="PPGCULT!A1" display="Interdisciplinar em Culturas Populares" xr:uid="{00000000-0004-0000-0800-000031000000}"/>
    <hyperlink ref="B48" location="PPGCI!__xlnm._FilterDatabase" display="Profissional em Ciência da Informação" xr:uid="{00000000-0004-0000-0800-000032000000}"/>
    <hyperlink ref="B51" location="PROFHISTORIA!A1" display="Profissional em História" xr:uid="{00000000-0004-0000-0800-000033000000}"/>
    <hyperlink ref="B55" location="PROFMAT!A1" display="Profissional em Matemática" xr:uid="{00000000-0004-0000-0800-000034000000}"/>
    <hyperlink ref="B49" location="PROFCIAMB!A1" display="Profissional em Ciências Ambientais" xr:uid="{A1F78285-389E-4955-B130-3305C85AECFE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ESC</dc:creator>
  <cp:keywords/>
  <dc:description/>
  <cp:lastModifiedBy>Usuário Convidado</cp:lastModifiedBy>
  <cp:revision>49</cp:revision>
  <dcterms:created xsi:type="dcterms:W3CDTF">2007-06-25T15:41:12Z</dcterms:created>
  <dcterms:modified xsi:type="dcterms:W3CDTF">2020-11-24T08:20:28Z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